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<sst xmlns="http://schemas.openxmlformats.org/spreadsheetml/2006/main" count="383" uniqueCount="84">
  <si>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</si>
  <si>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</si>
  <si>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</si>
  <si>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</si>
  <si>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</si>
  <si>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</si>
  <si>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</si>
  <si>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</si>
  <si>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</si>
  <si>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</si>
  <si>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</si>
  <si>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</si>
  <si>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</si>
  <si>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WIELOLETNI PLAN INWESTYCYJNY GMINY MIŁKOWICE NA LATA 2007 - 2013</t>
  </si>
  <si>
    <t>Budowa ujęcia wody i stacji uzdatniania na terenie gminy Miłkowice</t>
  </si>
  <si>
    <t>2007-2008</t>
  </si>
  <si>
    <t>Nakłady (w tys.zł)</t>
  </si>
  <si>
    <t xml:space="preserve">Budowa drogi asfaltowej w Ulesiu: droga do obwodnicy Nr 3 - 1000 m 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</si>
  <si>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</si>
  <si>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</si>
  <si>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</si>
  <si>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</si>
  <si>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</si>
  <si>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</si>
  <si>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</si>
  <si>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</si>
  <si>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2010-2011</t>
  </si>
  <si>
    <t>2011-2012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</si>
  <si>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</si>
  <si>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</si>
  <si>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</si>
  <si>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</si>
  <si>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</si>
  <si>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</si>
  <si>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</si>
  <si>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</si>
  <si>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</si>
  <si>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>Modernizacja oczyszczalni ścieków w Miłkowicach z remontem sieci wodociągowej - II etap Remont sieci wodociągowej na terenie gminy Miłkowice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</si>
  <si>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</si>
  <si>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</si>
  <si>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</si>
  <si>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</si>
  <si>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</si>
  <si>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</si>
  <si>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</si>
  <si>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</si>
  <si>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</si>
  <si>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</si>
  <si>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</si>
  <si>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</si>
  <si>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</si>
  <si>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</si>
  <si>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</si>
  <si>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</si>
  <si>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</si>
  <si>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dróg transportu rolniczego na terenie gminy - około 25 km</t>
  </si>
  <si>
    <t>Budowa sieci wodociągowej (tranzytowej) ze wsi Niedźwiedzice do wsi Miłkowice oraz udział w budowie Stacji Uzdatniania Wody w Okmianach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</si>
  <si>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</si>
  <si>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</si>
  <si>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</si>
  <si>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</si>
  <si>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2009-2010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</si>
  <si>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</si>
  <si>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</si>
  <si>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</si>
  <si>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</si>
  <si>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</si>
  <si>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</si>
  <si>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</si>
  <si>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</si>
  <si>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</si>
  <si>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</si>
  <si>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2007-2011</t>
  </si>
  <si>
    <t>2010-2013</t>
  </si>
  <si>
    <t>2008-2013</t>
  </si>
  <si>
    <t>2010-2012</t>
  </si>
  <si>
    <t>Rozbudowa gminnej sieci wodociągowej w Kochlicach</t>
  </si>
  <si>
    <t>Modernizacja i remont budynku OSP w Grzymalinie</t>
  </si>
  <si>
    <t>Remont świetlicy wiejskiej w Miłkowicach</t>
  </si>
  <si>
    <t>Remont budynku remizy oraz świetlicy w Rzeszotarach</t>
  </si>
  <si>
    <t>Budowa świetlicy w Goślinowie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</si>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</sst>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\ _z_ł"/>
  </numFmts>
  <fonts count="20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3" fontId="5" fillId="2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vertical="center" wrapText="1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22" xfId="0" applyFont="1" applyBorder="1" applyAlignment="1">
      <alignment vertical="center" wrapText="1"/>
    </xf>
    <xf numFmtId="3" fontId="7" fillId="0" borderId="23" xfId="0" applyNumberFormat="1" applyFont="1" applyBorder="1" applyAlignment="1">
      <alignment/>
    </xf>
    <xf numFmtId="169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3" fontId="5" fillId="2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1" fillId="0" borderId="24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11" fillId="0" borderId="24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5" fillId="0" borderId="6" xfId="0" applyNumberFormat="1" applyFont="1" applyBorder="1" applyAlignment="1">
      <alignment/>
    </xf>
    <xf numFmtId="0" fontId="6" fillId="0" borderId="7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9" fontId="5" fillId="2" borderId="6" xfId="0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right" vertical="center"/>
    </xf>
    <xf numFmtId="16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3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" fontId="5" fillId="2" borderId="1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/>
    </xf>
    <xf numFmtId="3" fontId="5" fillId="2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/>
    </xf>
    <xf numFmtId="0" fontId="0" fillId="0" borderId="29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0" fontId="19" fillId="0" borderId="8" xfId="0" applyFont="1" applyBorder="1" applyAlignment="1">
      <alignment/>
    </xf>
    <xf numFmtId="3" fontId="19" fillId="0" borderId="3" xfId="0" applyNumberFormat="1" applyFont="1" applyBorder="1" applyAlignment="1">
      <alignment/>
    </xf>
    <xf numFmtId="0" fontId="19" fillId="0" borderId="9" xfId="0" applyFont="1" applyBorder="1" applyAlignment="1">
      <alignment/>
    </xf>
    <xf numFmtId="3" fontId="19" fillId="0" borderId="7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5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5" fillId="0" borderId="0" xfId="0" applyFont="1" applyAlignment="1">
      <alignment/>
    </xf>
    <xf numFmtId="3" fontId="19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69" fontId="5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" fontId="5" fillId="2" borderId="5" xfId="0" applyNumberFormat="1" applyFont="1" applyFill="1" applyBorder="1" applyAlignment="1">
      <alignment horizontal="right" vertical="center"/>
    </xf>
    <xf numFmtId="169" fontId="0" fillId="0" borderId="5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5" fillId="2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5"/>
  <sheetViews>
    <sheetView tabSelected="1" workbookViewId="0" topLeftCell="A97">
      <selection activeCell="E37" sqref="E37"/>
    </sheetView>
  </sheetViews>
  <sheetFormatPr defaultColWidth="9.00390625" defaultRowHeight="12.75"/>
  <cols>
    <col min="1" max="1" width="4.25390625" style="27" customWidth="1"/>
    <col min="2" max="2" width="23.75390625" style="128" customWidth="1"/>
    <col min="3" max="3" width="10.25390625" style="27" customWidth="1"/>
    <col min="4" max="4" width="18.25390625" style="27" customWidth="1"/>
    <col min="5" max="5" width="8.25390625" style="27" customWidth="1"/>
    <col min="6" max="6" width="7.375" style="27" customWidth="1"/>
    <col min="7" max="7" width="7.25390625" style="27" customWidth="1"/>
    <col min="8" max="10" width="7.00390625" style="27" customWidth="1"/>
    <col min="11" max="12" width="6.375" style="27" customWidth="1"/>
    <col min="13" max="13" width="20.125" style="27" customWidth="1"/>
    <col min="14" max="16384" width="9.125" style="1" customWidth="1"/>
  </cols>
  <sheetData>
    <row r="2" spans="1:13" ht="18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3.5" thickBot="1">
      <c r="A3" s="78"/>
      <c r="B3" s="7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2" customFormat="1" ht="25.5" customHeight="1">
      <c r="A4" s="276" t="s">
        <v>0</v>
      </c>
      <c r="B4" s="280" t="s">
        <v>1</v>
      </c>
      <c r="C4" s="278" t="s">
        <v>7</v>
      </c>
      <c r="D4" s="278" t="s">
        <v>24</v>
      </c>
      <c r="E4" s="274" t="s">
        <v>16</v>
      </c>
      <c r="F4" s="288" t="s">
        <v>11</v>
      </c>
      <c r="G4" s="288"/>
      <c r="H4" s="288"/>
      <c r="I4" s="288"/>
      <c r="J4" s="288"/>
      <c r="K4" s="288"/>
      <c r="L4" s="288"/>
      <c r="M4" s="286" t="s">
        <v>10</v>
      </c>
    </row>
    <row r="5" spans="1:13" s="3" customFormat="1" ht="12.75">
      <c r="A5" s="277"/>
      <c r="B5" s="281"/>
      <c r="C5" s="279"/>
      <c r="D5" s="279"/>
      <c r="E5" s="275"/>
      <c r="F5" s="80">
        <v>2007</v>
      </c>
      <c r="G5" s="80">
        <v>2008</v>
      </c>
      <c r="H5" s="80">
        <v>2009</v>
      </c>
      <c r="I5" s="80">
        <v>2010</v>
      </c>
      <c r="J5" s="80">
        <v>2011</v>
      </c>
      <c r="K5" s="80">
        <v>2012</v>
      </c>
      <c r="L5" s="80">
        <v>2013</v>
      </c>
      <c r="M5" s="287"/>
    </row>
    <row r="6" spans="1:13" ht="13.5" thickBot="1">
      <c r="A6" s="283" t="s">
        <v>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3" s="27" customFormat="1" ht="12.75">
      <c r="A7" s="234">
        <v>1</v>
      </c>
      <c r="B7" s="250" t="s">
        <v>43</v>
      </c>
      <c r="C7" s="241">
        <v>2007</v>
      </c>
      <c r="D7" s="18" t="s">
        <v>12</v>
      </c>
      <c r="E7" s="8">
        <f aca="true" t="shared" si="0" ref="E7:E30">SUM(F7:L7)</f>
        <v>759.1</v>
      </c>
      <c r="F7" s="142">
        <v>759.1</v>
      </c>
      <c r="G7" s="142"/>
      <c r="H7" s="81"/>
      <c r="I7" s="81"/>
      <c r="J7" s="81"/>
      <c r="K7" s="81"/>
      <c r="L7" s="81"/>
      <c r="M7" s="82"/>
    </row>
    <row r="8" spans="1:13" s="27" customFormat="1" ht="12.75">
      <c r="A8" s="235"/>
      <c r="B8" s="251"/>
      <c r="C8" s="242"/>
      <c r="D8" s="17" t="s">
        <v>2</v>
      </c>
      <c r="E8" s="9">
        <f t="shared" si="0"/>
        <v>44.6</v>
      </c>
      <c r="F8" s="139">
        <v>44.6</v>
      </c>
      <c r="G8" s="139"/>
      <c r="H8" s="36"/>
      <c r="I8" s="36"/>
      <c r="J8" s="36"/>
      <c r="K8" s="36"/>
      <c r="L8" s="36"/>
      <c r="M8" s="51"/>
    </row>
    <row r="9" spans="1:13" s="27" customFormat="1" ht="12.75">
      <c r="A9" s="235"/>
      <c r="B9" s="251"/>
      <c r="C9" s="242"/>
      <c r="D9" s="17" t="s">
        <v>9</v>
      </c>
      <c r="E9" s="9">
        <f t="shared" si="0"/>
        <v>528.3</v>
      </c>
      <c r="F9" s="139">
        <v>528.3</v>
      </c>
      <c r="G9" s="139"/>
      <c r="H9" s="36"/>
      <c r="I9" s="36"/>
      <c r="J9" s="36"/>
      <c r="K9" s="36"/>
      <c r="L9" s="36"/>
      <c r="M9" s="51"/>
    </row>
    <row r="10" spans="1:13" s="27" customFormat="1" ht="12.75">
      <c r="A10" s="235"/>
      <c r="B10" s="251"/>
      <c r="C10" s="242"/>
      <c r="D10" s="17" t="s">
        <v>28</v>
      </c>
      <c r="E10" s="9">
        <f t="shared" si="0"/>
        <v>186.2</v>
      </c>
      <c r="F10" s="139">
        <v>186.2</v>
      </c>
      <c r="G10" s="139"/>
      <c r="H10" s="36"/>
      <c r="I10" s="36"/>
      <c r="J10" s="36"/>
      <c r="K10" s="36"/>
      <c r="L10" s="36"/>
      <c r="M10" s="51"/>
    </row>
    <row r="11" spans="1:13" s="27" customFormat="1" ht="12.75">
      <c r="A11" s="236"/>
      <c r="B11" s="251"/>
      <c r="C11" s="242"/>
      <c r="D11" s="17" t="s">
        <v>29</v>
      </c>
      <c r="E11" s="11">
        <f t="shared" si="0"/>
        <v>0</v>
      </c>
      <c r="F11" s="10">
        <v>0</v>
      </c>
      <c r="G11" s="10"/>
      <c r="H11" s="36"/>
      <c r="I11" s="36"/>
      <c r="J11" s="36"/>
      <c r="K11" s="36"/>
      <c r="L11" s="36"/>
      <c r="M11" s="51"/>
    </row>
    <row r="12" spans="1:13" s="27" customFormat="1" ht="13.5" thickBot="1">
      <c r="A12" s="236"/>
      <c r="B12" s="251"/>
      <c r="C12" s="242"/>
      <c r="D12" s="143" t="s">
        <v>8</v>
      </c>
      <c r="E12" s="12">
        <f t="shared" si="0"/>
        <v>0</v>
      </c>
      <c r="F12" s="144">
        <v>0</v>
      </c>
      <c r="G12" s="144"/>
      <c r="H12" s="83"/>
      <c r="I12" s="83"/>
      <c r="J12" s="83"/>
      <c r="K12" s="83"/>
      <c r="L12" s="83"/>
      <c r="M12" s="84"/>
    </row>
    <row r="13" spans="1:13" s="27" customFormat="1" ht="12.75">
      <c r="A13" s="234">
        <v>2</v>
      </c>
      <c r="B13" s="238" t="s">
        <v>70</v>
      </c>
      <c r="C13" s="241" t="s">
        <v>30</v>
      </c>
      <c r="D13" s="18" t="s">
        <v>12</v>
      </c>
      <c r="E13" s="150">
        <f aca="true" t="shared" si="1" ref="E13:E18">SUM(F13:L13)</f>
        <v>178</v>
      </c>
      <c r="F13" s="151"/>
      <c r="G13" s="206">
        <v>14</v>
      </c>
      <c r="H13" s="151">
        <v>164</v>
      </c>
      <c r="I13" s="207"/>
      <c r="J13" s="207"/>
      <c r="K13" s="207"/>
      <c r="L13" s="207"/>
      <c r="M13" s="208"/>
    </row>
    <row r="14" spans="1:13" s="27" customFormat="1" ht="12.75">
      <c r="A14" s="235"/>
      <c r="B14" s="239"/>
      <c r="C14" s="242"/>
      <c r="D14" s="17" t="s">
        <v>2</v>
      </c>
      <c r="E14" s="152">
        <f t="shared" si="1"/>
        <v>63.6</v>
      </c>
      <c r="F14" s="153"/>
      <c r="G14" s="153">
        <v>14</v>
      </c>
      <c r="H14" s="209">
        <v>49.6</v>
      </c>
      <c r="I14" s="210"/>
      <c r="J14" s="210"/>
      <c r="K14" s="210"/>
      <c r="L14" s="210"/>
      <c r="M14" s="211"/>
    </row>
    <row r="15" spans="1:13" s="27" customFormat="1" ht="12.75">
      <c r="A15" s="235"/>
      <c r="B15" s="239"/>
      <c r="C15" s="242"/>
      <c r="D15" s="17" t="s">
        <v>9</v>
      </c>
      <c r="E15" s="152">
        <f t="shared" si="1"/>
        <v>85.4</v>
      </c>
      <c r="F15" s="153"/>
      <c r="G15" s="154">
        <v>0</v>
      </c>
      <c r="H15" s="153">
        <v>85.4</v>
      </c>
      <c r="I15" s="210"/>
      <c r="J15" s="210"/>
      <c r="K15" s="210"/>
      <c r="L15" s="210"/>
      <c r="M15" s="211"/>
    </row>
    <row r="16" spans="1:13" s="27" customFormat="1" ht="12.75">
      <c r="A16" s="235"/>
      <c r="B16" s="239"/>
      <c r="C16" s="242"/>
      <c r="D16" s="17" t="s">
        <v>28</v>
      </c>
      <c r="E16" s="152">
        <f t="shared" si="1"/>
        <v>29</v>
      </c>
      <c r="F16" s="153"/>
      <c r="G16" s="154">
        <v>0</v>
      </c>
      <c r="H16" s="153">
        <v>29</v>
      </c>
      <c r="I16" s="210"/>
      <c r="J16" s="210"/>
      <c r="K16" s="210"/>
      <c r="L16" s="210"/>
      <c r="M16" s="211"/>
    </row>
    <row r="17" spans="1:13" s="27" customFormat="1" ht="12.75">
      <c r="A17" s="236"/>
      <c r="B17" s="239"/>
      <c r="C17" s="242"/>
      <c r="D17" s="155" t="s">
        <v>29</v>
      </c>
      <c r="E17" s="156">
        <f t="shared" si="1"/>
        <v>0</v>
      </c>
      <c r="F17" s="153"/>
      <c r="G17" s="154">
        <v>0</v>
      </c>
      <c r="H17" s="154">
        <v>0</v>
      </c>
      <c r="I17" s="210"/>
      <c r="J17" s="210"/>
      <c r="K17" s="210"/>
      <c r="L17" s="210"/>
      <c r="M17" s="211"/>
    </row>
    <row r="18" spans="1:13" s="27" customFormat="1" ht="13.5" thickBot="1">
      <c r="A18" s="237"/>
      <c r="B18" s="240"/>
      <c r="C18" s="243"/>
      <c r="D18" s="19" t="s">
        <v>8</v>
      </c>
      <c r="E18" s="212">
        <f t="shared" si="1"/>
        <v>0</v>
      </c>
      <c r="F18" s="157"/>
      <c r="G18" s="158">
        <v>0</v>
      </c>
      <c r="H18" s="158">
        <v>0</v>
      </c>
      <c r="I18" s="213"/>
      <c r="J18" s="213"/>
      <c r="K18" s="213"/>
      <c r="L18" s="213"/>
      <c r="M18" s="214"/>
    </row>
    <row r="19" spans="1:13" s="145" customFormat="1" ht="12.75" customHeight="1">
      <c r="A19" s="234">
        <v>3</v>
      </c>
      <c r="B19" s="238" t="s">
        <v>82</v>
      </c>
      <c r="C19" s="241" t="s">
        <v>58</v>
      </c>
      <c r="D19" s="18" t="s">
        <v>12</v>
      </c>
      <c r="E19" s="150">
        <f aca="true" t="shared" si="2" ref="E19:E24">SUM(F19:L19)</f>
        <v>5042.3</v>
      </c>
      <c r="F19" s="222">
        <v>13.7</v>
      </c>
      <c r="G19" s="223">
        <v>28.6</v>
      </c>
      <c r="H19" s="151">
        <v>249.3</v>
      </c>
      <c r="I19" s="151">
        <v>4750.7</v>
      </c>
      <c r="J19" s="207"/>
      <c r="K19" s="207"/>
      <c r="L19" s="207"/>
      <c r="M19" s="208"/>
    </row>
    <row r="20" spans="1:13" s="145" customFormat="1" ht="12.75">
      <c r="A20" s="235"/>
      <c r="B20" s="239"/>
      <c r="C20" s="242"/>
      <c r="D20" s="17" t="s">
        <v>2</v>
      </c>
      <c r="E20" s="152">
        <f t="shared" si="2"/>
        <v>291.6</v>
      </c>
      <c r="F20" s="14">
        <v>13.7</v>
      </c>
      <c r="G20" s="139">
        <v>28.6</v>
      </c>
      <c r="H20" s="209">
        <v>249.3</v>
      </c>
      <c r="I20" s="154">
        <v>0</v>
      </c>
      <c r="J20" s="210"/>
      <c r="K20" s="210"/>
      <c r="L20" s="210"/>
      <c r="M20" s="211"/>
    </row>
    <row r="21" spans="1:13" s="145" customFormat="1" ht="12.75">
      <c r="A21" s="235"/>
      <c r="B21" s="239"/>
      <c r="C21" s="242"/>
      <c r="D21" s="17" t="s">
        <v>9</v>
      </c>
      <c r="E21" s="152">
        <f t="shared" si="2"/>
        <v>4750.7</v>
      </c>
      <c r="F21" s="14">
        <v>0</v>
      </c>
      <c r="G21" s="10">
        <v>0</v>
      </c>
      <c r="H21" s="154">
        <v>0</v>
      </c>
      <c r="I21" s="153">
        <v>4750.7</v>
      </c>
      <c r="J21" s="210"/>
      <c r="K21" s="210"/>
      <c r="L21" s="210"/>
      <c r="M21" s="211"/>
    </row>
    <row r="22" spans="1:13" s="145" customFormat="1" ht="12.75">
      <c r="A22" s="235"/>
      <c r="B22" s="239"/>
      <c r="C22" s="242"/>
      <c r="D22" s="17" t="s">
        <v>28</v>
      </c>
      <c r="E22" s="156">
        <f t="shared" si="2"/>
        <v>0</v>
      </c>
      <c r="F22" s="14">
        <v>0</v>
      </c>
      <c r="G22" s="10">
        <v>0</v>
      </c>
      <c r="H22" s="154">
        <v>0</v>
      </c>
      <c r="I22" s="154">
        <v>0</v>
      </c>
      <c r="J22" s="210"/>
      <c r="K22" s="210"/>
      <c r="L22" s="210"/>
      <c r="M22" s="211"/>
    </row>
    <row r="23" spans="1:13" s="145" customFormat="1" ht="12.75">
      <c r="A23" s="236"/>
      <c r="B23" s="239"/>
      <c r="C23" s="242"/>
      <c r="D23" s="155" t="s">
        <v>29</v>
      </c>
      <c r="E23" s="156">
        <f t="shared" si="2"/>
        <v>0</v>
      </c>
      <c r="F23" s="14">
        <v>0</v>
      </c>
      <c r="G23" s="10">
        <v>0</v>
      </c>
      <c r="H23" s="154">
        <v>0</v>
      </c>
      <c r="I23" s="154">
        <v>0</v>
      </c>
      <c r="J23" s="210"/>
      <c r="K23" s="210"/>
      <c r="L23" s="210"/>
      <c r="M23" s="211"/>
    </row>
    <row r="24" spans="1:13" s="145" customFormat="1" ht="13.5" thickBot="1">
      <c r="A24" s="237"/>
      <c r="B24" s="240"/>
      <c r="C24" s="243"/>
      <c r="D24" s="19" t="s">
        <v>8</v>
      </c>
      <c r="E24" s="212">
        <f t="shared" si="2"/>
        <v>0</v>
      </c>
      <c r="F24" s="224">
        <v>0</v>
      </c>
      <c r="G24" s="16">
        <v>0</v>
      </c>
      <c r="H24" s="158">
        <v>0</v>
      </c>
      <c r="I24" s="158">
        <v>0</v>
      </c>
      <c r="J24" s="213"/>
      <c r="K24" s="213"/>
      <c r="L24" s="213"/>
      <c r="M24" s="214"/>
    </row>
    <row r="25" spans="1:13" s="27" customFormat="1" ht="12.75" customHeight="1">
      <c r="A25" s="234">
        <v>4</v>
      </c>
      <c r="B25" s="238" t="s">
        <v>83</v>
      </c>
      <c r="C25" s="241" t="s">
        <v>26</v>
      </c>
      <c r="D25" s="18" t="s">
        <v>12</v>
      </c>
      <c r="E25" s="20">
        <f t="shared" si="0"/>
        <v>3800</v>
      </c>
      <c r="F25" s="222"/>
      <c r="G25" s="223"/>
      <c r="H25" s="159"/>
      <c r="I25" s="159">
        <v>1900</v>
      </c>
      <c r="J25" s="159">
        <v>1900</v>
      </c>
      <c r="K25" s="225"/>
      <c r="L25" s="225"/>
      <c r="M25" s="50"/>
    </row>
    <row r="26" spans="1:13" s="27" customFormat="1" ht="12.75">
      <c r="A26" s="235"/>
      <c r="B26" s="239"/>
      <c r="C26" s="242"/>
      <c r="D26" s="17" t="s">
        <v>2</v>
      </c>
      <c r="E26" s="13">
        <f t="shared" si="0"/>
        <v>0</v>
      </c>
      <c r="F26" s="14"/>
      <c r="G26" s="139"/>
      <c r="H26" s="160"/>
      <c r="I26" s="10">
        <v>0</v>
      </c>
      <c r="J26" s="10">
        <v>0</v>
      </c>
      <c r="K26" s="226"/>
      <c r="L26" s="226"/>
      <c r="M26" s="51"/>
    </row>
    <row r="27" spans="1:13" s="27" customFormat="1" ht="12.75">
      <c r="A27" s="235"/>
      <c r="B27" s="239"/>
      <c r="C27" s="242"/>
      <c r="D27" s="17" t="s">
        <v>9</v>
      </c>
      <c r="E27" s="21">
        <f t="shared" si="0"/>
        <v>3800</v>
      </c>
      <c r="F27" s="14"/>
      <c r="G27" s="10"/>
      <c r="H27" s="10"/>
      <c r="I27" s="139">
        <v>1900</v>
      </c>
      <c r="J27" s="10">
        <v>1900</v>
      </c>
      <c r="K27" s="226"/>
      <c r="L27" s="226"/>
      <c r="M27" s="51"/>
    </row>
    <row r="28" spans="1:13" s="27" customFormat="1" ht="12.75">
      <c r="A28" s="235"/>
      <c r="B28" s="239"/>
      <c r="C28" s="242"/>
      <c r="D28" s="17" t="s">
        <v>28</v>
      </c>
      <c r="E28" s="13">
        <f t="shared" si="0"/>
        <v>0</v>
      </c>
      <c r="F28" s="14"/>
      <c r="G28" s="10"/>
      <c r="H28" s="10"/>
      <c r="I28" s="10">
        <v>0</v>
      </c>
      <c r="J28" s="10">
        <v>0</v>
      </c>
      <c r="K28" s="226"/>
      <c r="L28" s="226"/>
      <c r="M28" s="51"/>
    </row>
    <row r="29" spans="1:13" s="27" customFormat="1" ht="12.75">
      <c r="A29" s="236"/>
      <c r="B29" s="239"/>
      <c r="C29" s="242"/>
      <c r="D29" s="155" t="s">
        <v>29</v>
      </c>
      <c r="E29" s="13">
        <f t="shared" si="0"/>
        <v>0</v>
      </c>
      <c r="F29" s="14"/>
      <c r="G29" s="10"/>
      <c r="H29" s="139"/>
      <c r="I29" s="10">
        <v>0</v>
      </c>
      <c r="J29" s="10">
        <v>0</v>
      </c>
      <c r="K29" s="226"/>
      <c r="L29" s="226"/>
      <c r="M29" s="51"/>
    </row>
    <row r="30" spans="1:13" s="27" customFormat="1" ht="13.5" thickBot="1">
      <c r="A30" s="237"/>
      <c r="B30" s="240"/>
      <c r="C30" s="243"/>
      <c r="D30" s="19" t="s">
        <v>8</v>
      </c>
      <c r="E30" s="15">
        <f t="shared" si="0"/>
        <v>0</v>
      </c>
      <c r="F30" s="224"/>
      <c r="G30" s="16"/>
      <c r="H30" s="16"/>
      <c r="I30" s="16">
        <v>0</v>
      </c>
      <c r="J30" s="16">
        <v>0</v>
      </c>
      <c r="K30" s="227"/>
      <c r="L30" s="227"/>
      <c r="M30" s="53"/>
    </row>
    <row r="31" spans="1:13" s="27" customFormat="1" ht="12.75" customHeight="1">
      <c r="A31" s="234">
        <v>5</v>
      </c>
      <c r="B31" s="238" t="s">
        <v>41</v>
      </c>
      <c r="C31" s="241" t="s">
        <v>72</v>
      </c>
      <c r="D31" s="18" t="s">
        <v>12</v>
      </c>
      <c r="E31" s="20">
        <f aca="true" t="shared" si="3" ref="E31:E36">SUM(F31:L31)</f>
        <v>5127.7</v>
      </c>
      <c r="F31" s="162">
        <v>1.8</v>
      </c>
      <c r="G31" s="223">
        <v>5.2</v>
      </c>
      <c r="H31" s="159">
        <v>120.7</v>
      </c>
      <c r="I31" s="159">
        <v>2500</v>
      </c>
      <c r="J31" s="151">
        <v>2500</v>
      </c>
      <c r="K31" s="225"/>
      <c r="L31" s="225"/>
      <c r="M31" s="50"/>
    </row>
    <row r="32" spans="1:13" s="27" customFormat="1" ht="12.75">
      <c r="A32" s="235"/>
      <c r="B32" s="239"/>
      <c r="C32" s="242"/>
      <c r="D32" s="17" t="s">
        <v>2</v>
      </c>
      <c r="E32" s="228">
        <f t="shared" si="3"/>
        <v>263.7</v>
      </c>
      <c r="F32" s="14">
        <v>1.8</v>
      </c>
      <c r="G32" s="139">
        <v>5.2</v>
      </c>
      <c r="H32" s="139">
        <v>56.7</v>
      </c>
      <c r="I32" s="139">
        <v>100</v>
      </c>
      <c r="J32" s="153">
        <v>100</v>
      </c>
      <c r="K32" s="36"/>
      <c r="L32" s="36"/>
      <c r="M32" s="51"/>
    </row>
    <row r="33" spans="1:13" s="27" customFormat="1" ht="12.75">
      <c r="A33" s="235"/>
      <c r="B33" s="239"/>
      <c r="C33" s="242"/>
      <c r="D33" s="17" t="s">
        <v>9</v>
      </c>
      <c r="E33" s="228">
        <f t="shared" si="3"/>
        <v>414</v>
      </c>
      <c r="F33" s="14">
        <v>0</v>
      </c>
      <c r="G33" s="10">
        <v>0</v>
      </c>
      <c r="H33" s="139">
        <v>64</v>
      </c>
      <c r="I33" s="139">
        <v>175</v>
      </c>
      <c r="J33" s="153">
        <v>175</v>
      </c>
      <c r="K33" s="36"/>
      <c r="L33" s="36"/>
      <c r="M33" s="51"/>
    </row>
    <row r="34" spans="1:13" s="27" customFormat="1" ht="12.75">
      <c r="A34" s="235"/>
      <c r="B34" s="239"/>
      <c r="C34" s="242"/>
      <c r="D34" s="17" t="s">
        <v>28</v>
      </c>
      <c r="E34" s="228">
        <f t="shared" si="3"/>
        <v>200</v>
      </c>
      <c r="F34" s="14">
        <v>0</v>
      </c>
      <c r="G34" s="10">
        <v>0</v>
      </c>
      <c r="H34" s="10">
        <v>0</v>
      </c>
      <c r="I34" s="139">
        <v>100</v>
      </c>
      <c r="J34" s="153">
        <v>100</v>
      </c>
      <c r="K34" s="36"/>
      <c r="L34" s="36"/>
      <c r="M34" s="51"/>
    </row>
    <row r="35" spans="1:13" s="27" customFormat="1" ht="12.75">
      <c r="A35" s="236"/>
      <c r="B35" s="239"/>
      <c r="C35" s="242"/>
      <c r="D35" s="17" t="s">
        <v>29</v>
      </c>
      <c r="E35" s="228">
        <f t="shared" si="3"/>
        <v>4250</v>
      </c>
      <c r="F35" s="14">
        <v>0</v>
      </c>
      <c r="G35" s="42">
        <v>0</v>
      </c>
      <c r="H35" s="42">
        <v>0</v>
      </c>
      <c r="I35" s="229">
        <v>2125</v>
      </c>
      <c r="J35" s="161">
        <v>2125</v>
      </c>
      <c r="K35" s="37"/>
      <c r="L35" s="37"/>
      <c r="M35" s="52"/>
    </row>
    <row r="36" spans="1:13" s="27" customFormat="1" ht="13.5" thickBot="1">
      <c r="A36" s="237"/>
      <c r="B36" s="240"/>
      <c r="C36" s="243"/>
      <c r="D36" s="19" t="s">
        <v>8</v>
      </c>
      <c r="E36" s="15">
        <f t="shared" si="3"/>
        <v>0</v>
      </c>
      <c r="F36" s="163">
        <v>0</v>
      </c>
      <c r="G36" s="16">
        <v>0</v>
      </c>
      <c r="H36" s="16">
        <v>0</v>
      </c>
      <c r="I36" s="16">
        <v>0</v>
      </c>
      <c r="J36" s="157">
        <v>0</v>
      </c>
      <c r="K36" s="38"/>
      <c r="L36" s="38"/>
      <c r="M36" s="53"/>
    </row>
    <row r="37" spans="1:13" s="27" customFormat="1" ht="12.75">
      <c r="A37" s="234">
        <v>6</v>
      </c>
      <c r="B37" s="238" t="s">
        <v>42</v>
      </c>
      <c r="C37" s="241" t="s">
        <v>75</v>
      </c>
      <c r="D37" s="18" t="s">
        <v>12</v>
      </c>
      <c r="E37" s="23">
        <f aca="true" t="shared" si="4" ref="E37:E42">SUM(F37:L37)</f>
        <v>3100</v>
      </c>
      <c r="F37" s="39"/>
      <c r="G37" s="162"/>
      <c r="H37" s="39"/>
      <c r="I37" s="39">
        <v>100</v>
      </c>
      <c r="J37" s="39">
        <v>1500</v>
      </c>
      <c r="K37" s="39">
        <v>1500</v>
      </c>
      <c r="L37" s="85"/>
      <c r="M37" s="50"/>
    </row>
    <row r="38" spans="1:13" s="27" customFormat="1" ht="12.75">
      <c r="A38" s="235"/>
      <c r="B38" s="239"/>
      <c r="C38" s="242"/>
      <c r="D38" s="17" t="s">
        <v>2</v>
      </c>
      <c r="E38" s="11">
        <f t="shared" si="4"/>
        <v>250</v>
      </c>
      <c r="F38" s="10"/>
      <c r="G38" s="14"/>
      <c r="H38" s="10"/>
      <c r="I38" s="10">
        <v>100</v>
      </c>
      <c r="J38" s="10">
        <v>75</v>
      </c>
      <c r="K38" s="10">
        <v>75</v>
      </c>
      <c r="L38" s="36"/>
      <c r="M38" s="51"/>
    </row>
    <row r="39" spans="1:13" s="27" customFormat="1" ht="12.75">
      <c r="A39" s="235"/>
      <c r="B39" s="239"/>
      <c r="C39" s="242"/>
      <c r="D39" s="17" t="s">
        <v>9</v>
      </c>
      <c r="E39" s="11">
        <f t="shared" si="4"/>
        <v>450</v>
      </c>
      <c r="F39" s="10"/>
      <c r="G39" s="14"/>
      <c r="H39" s="10"/>
      <c r="I39" s="10">
        <v>0</v>
      </c>
      <c r="J39" s="10">
        <v>225</v>
      </c>
      <c r="K39" s="10">
        <v>225</v>
      </c>
      <c r="L39" s="36"/>
      <c r="M39" s="51"/>
    </row>
    <row r="40" spans="1:13" s="27" customFormat="1" ht="12.75">
      <c r="A40" s="235"/>
      <c r="B40" s="239"/>
      <c r="C40" s="242"/>
      <c r="D40" s="17" t="s">
        <v>28</v>
      </c>
      <c r="E40" s="11">
        <f t="shared" si="4"/>
        <v>150</v>
      </c>
      <c r="F40" s="10"/>
      <c r="G40" s="14"/>
      <c r="H40" s="10"/>
      <c r="I40" s="10">
        <v>0</v>
      </c>
      <c r="J40" s="10">
        <v>75</v>
      </c>
      <c r="K40" s="10">
        <v>75</v>
      </c>
      <c r="L40" s="36"/>
      <c r="M40" s="51"/>
    </row>
    <row r="41" spans="1:13" s="27" customFormat="1" ht="12.75">
      <c r="A41" s="236"/>
      <c r="B41" s="239"/>
      <c r="C41" s="242"/>
      <c r="D41" s="17" t="s">
        <v>29</v>
      </c>
      <c r="E41" s="11">
        <f t="shared" si="4"/>
        <v>2250</v>
      </c>
      <c r="F41" s="42"/>
      <c r="G41" s="14"/>
      <c r="H41" s="42"/>
      <c r="I41" s="42">
        <v>0</v>
      </c>
      <c r="J41" s="42">
        <v>1125</v>
      </c>
      <c r="K41" s="42">
        <v>1125</v>
      </c>
      <c r="L41" s="37"/>
      <c r="M41" s="52"/>
    </row>
    <row r="42" spans="1:13" s="27" customFormat="1" ht="13.5" thickBot="1">
      <c r="A42" s="237"/>
      <c r="B42" s="240"/>
      <c r="C42" s="243"/>
      <c r="D42" s="19" t="s">
        <v>8</v>
      </c>
      <c r="E42" s="15">
        <f t="shared" si="4"/>
        <v>0</v>
      </c>
      <c r="F42" s="16"/>
      <c r="G42" s="163"/>
      <c r="H42" s="16"/>
      <c r="I42" s="16">
        <v>0</v>
      </c>
      <c r="J42" s="16">
        <v>0</v>
      </c>
      <c r="K42" s="16">
        <v>0</v>
      </c>
      <c r="L42" s="38"/>
      <c r="M42" s="53"/>
    </row>
    <row r="43" spans="1:13" s="27" customFormat="1" ht="12.75">
      <c r="A43" s="234">
        <v>7</v>
      </c>
      <c r="B43" s="289" t="s">
        <v>47</v>
      </c>
      <c r="C43" s="241" t="s">
        <v>67</v>
      </c>
      <c r="D43" s="18" t="s">
        <v>12</v>
      </c>
      <c r="E43" s="8">
        <f aca="true" t="shared" si="5" ref="E43:E48">SUM(F43:L43)</f>
        <v>603.7</v>
      </c>
      <c r="F43" s="159">
        <v>3.7</v>
      </c>
      <c r="G43" s="159">
        <v>18</v>
      </c>
      <c r="H43" s="164"/>
      <c r="I43" s="159">
        <v>582</v>
      </c>
      <c r="J43" s="39"/>
      <c r="K43" s="39"/>
      <c r="L43" s="39"/>
      <c r="M43" s="40"/>
    </row>
    <row r="44" spans="1:13" s="27" customFormat="1" ht="12.75">
      <c r="A44" s="235"/>
      <c r="B44" s="290"/>
      <c r="C44" s="242"/>
      <c r="D44" s="17" t="s">
        <v>2</v>
      </c>
      <c r="E44" s="9">
        <f t="shared" si="5"/>
        <v>35.1</v>
      </c>
      <c r="F44" s="139">
        <v>3.7</v>
      </c>
      <c r="G44" s="139">
        <v>18</v>
      </c>
      <c r="H44" s="154"/>
      <c r="I44" s="139">
        <v>13.4</v>
      </c>
      <c r="J44" s="10"/>
      <c r="K44" s="10"/>
      <c r="L44" s="10"/>
      <c r="M44" s="41"/>
    </row>
    <row r="45" spans="1:13" s="27" customFormat="1" ht="12.75">
      <c r="A45" s="235"/>
      <c r="B45" s="290"/>
      <c r="C45" s="242"/>
      <c r="D45" s="17" t="s">
        <v>9</v>
      </c>
      <c r="E45" s="9">
        <f t="shared" si="5"/>
        <v>426</v>
      </c>
      <c r="F45" s="10">
        <v>0</v>
      </c>
      <c r="G45" s="10">
        <v>0</v>
      </c>
      <c r="H45" s="154"/>
      <c r="I45" s="139">
        <v>426</v>
      </c>
      <c r="J45" s="10"/>
      <c r="K45" s="10"/>
      <c r="L45" s="10"/>
      <c r="M45" s="41"/>
    </row>
    <row r="46" spans="1:13" s="27" customFormat="1" ht="12.75">
      <c r="A46" s="235"/>
      <c r="B46" s="290"/>
      <c r="C46" s="242"/>
      <c r="D46" s="17" t="s">
        <v>28</v>
      </c>
      <c r="E46" s="9">
        <f t="shared" si="5"/>
        <v>142.6</v>
      </c>
      <c r="F46" s="10">
        <v>0</v>
      </c>
      <c r="G46" s="10">
        <v>0</v>
      </c>
      <c r="H46" s="165"/>
      <c r="I46" s="160">
        <v>142.6</v>
      </c>
      <c r="J46" s="10"/>
      <c r="K46" s="10"/>
      <c r="L46" s="10"/>
      <c r="M46" s="41"/>
    </row>
    <row r="47" spans="1:13" s="27" customFormat="1" ht="12.75">
      <c r="A47" s="236"/>
      <c r="B47" s="290"/>
      <c r="C47" s="242"/>
      <c r="D47" s="17" t="s">
        <v>29</v>
      </c>
      <c r="E47" s="11">
        <f t="shared" si="5"/>
        <v>0</v>
      </c>
      <c r="F47" s="42">
        <v>0</v>
      </c>
      <c r="G47" s="42">
        <v>0</v>
      </c>
      <c r="H47" s="166"/>
      <c r="I47" s="42">
        <v>0</v>
      </c>
      <c r="J47" s="42"/>
      <c r="K47" s="42"/>
      <c r="L47" s="42"/>
      <c r="M47" s="43"/>
    </row>
    <row r="48" spans="1:13" s="27" customFormat="1" ht="13.5" thickBot="1">
      <c r="A48" s="237"/>
      <c r="B48" s="291"/>
      <c r="C48" s="243"/>
      <c r="D48" s="19" t="s">
        <v>8</v>
      </c>
      <c r="E48" s="44">
        <f t="shared" si="5"/>
        <v>0</v>
      </c>
      <c r="F48" s="16">
        <v>0</v>
      </c>
      <c r="G48" s="16">
        <v>0</v>
      </c>
      <c r="H48" s="158"/>
      <c r="I48" s="16">
        <v>0</v>
      </c>
      <c r="J48" s="16"/>
      <c r="K48" s="16"/>
      <c r="L48" s="16"/>
      <c r="M48" s="45"/>
    </row>
    <row r="49" spans="1:13" s="25" customFormat="1" ht="12.75" customHeight="1">
      <c r="A49" s="234">
        <v>8</v>
      </c>
      <c r="B49" s="250" t="s">
        <v>56</v>
      </c>
      <c r="C49" s="241" t="s">
        <v>67</v>
      </c>
      <c r="D49" s="18" t="s">
        <v>12</v>
      </c>
      <c r="E49" s="8">
        <f aca="true" t="shared" si="6" ref="E49:E54">SUM(F49:L49)</f>
        <v>756</v>
      </c>
      <c r="F49" s="39">
        <v>74</v>
      </c>
      <c r="G49" s="39">
        <v>22</v>
      </c>
      <c r="H49" s="159">
        <v>660</v>
      </c>
      <c r="I49" s="159"/>
      <c r="J49" s="39"/>
      <c r="K49" s="39"/>
      <c r="L49" s="39"/>
      <c r="M49" s="167"/>
    </row>
    <row r="50" spans="1:13" s="25" customFormat="1" ht="12.75">
      <c r="A50" s="235"/>
      <c r="B50" s="251"/>
      <c r="C50" s="242"/>
      <c r="D50" s="17" t="s">
        <v>2</v>
      </c>
      <c r="E50" s="9">
        <f t="shared" si="6"/>
        <v>306</v>
      </c>
      <c r="F50" s="10">
        <v>74</v>
      </c>
      <c r="G50" s="10">
        <v>22</v>
      </c>
      <c r="H50" s="139">
        <v>210</v>
      </c>
      <c r="I50" s="139"/>
      <c r="J50" s="10"/>
      <c r="K50" s="10"/>
      <c r="L50" s="10"/>
      <c r="M50" s="168"/>
    </row>
    <row r="51" spans="1:13" s="25" customFormat="1" ht="12.75">
      <c r="A51" s="235"/>
      <c r="B51" s="251"/>
      <c r="C51" s="242"/>
      <c r="D51" s="17" t="s">
        <v>9</v>
      </c>
      <c r="E51" s="9">
        <f t="shared" si="6"/>
        <v>450</v>
      </c>
      <c r="F51" s="10">
        <v>0</v>
      </c>
      <c r="G51" s="10">
        <v>0</v>
      </c>
      <c r="H51" s="139">
        <v>450</v>
      </c>
      <c r="I51" s="139"/>
      <c r="J51" s="10"/>
      <c r="K51" s="10"/>
      <c r="L51" s="10"/>
      <c r="M51" s="168"/>
    </row>
    <row r="52" spans="1:13" s="25" customFormat="1" ht="12.75">
      <c r="A52" s="235"/>
      <c r="B52" s="251"/>
      <c r="C52" s="242"/>
      <c r="D52" s="17" t="s">
        <v>28</v>
      </c>
      <c r="E52" s="9">
        <f t="shared" si="6"/>
        <v>0</v>
      </c>
      <c r="F52" s="10">
        <v>0</v>
      </c>
      <c r="G52" s="10">
        <v>0</v>
      </c>
      <c r="H52" s="10">
        <v>0</v>
      </c>
      <c r="I52" s="139"/>
      <c r="J52" s="10"/>
      <c r="K52" s="10"/>
      <c r="L52" s="10"/>
      <c r="M52" s="168"/>
    </row>
    <row r="53" spans="1:13" s="25" customFormat="1" ht="12.75">
      <c r="A53" s="236"/>
      <c r="B53" s="251"/>
      <c r="C53" s="242"/>
      <c r="D53" s="17" t="s">
        <v>29</v>
      </c>
      <c r="E53" s="11">
        <v>0</v>
      </c>
      <c r="F53" s="42">
        <v>0</v>
      </c>
      <c r="G53" s="42">
        <v>0</v>
      </c>
      <c r="H53" s="42">
        <v>0</v>
      </c>
      <c r="I53" s="42"/>
      <c r="J53" s="42"/>
      <c r="K53" s="42"/>
      <c r="L53" s="42"/>
      <c r="M53" s="168"/>
    </row>
    <row r="54" spans="1:13" s="25" customFormat="1" ht="13.5" thickBot="1">
      <c r="A54" s="237"/>
      <c r="B54" s="252"/>
      <c r="C54" s="243"/>
      <c r="D54" s="19" t="s">
        <v>8</v>
      </c>
      <c r="E54" s="44">
        <f t="shared" si="6"/>
        <v>0</v>
      </c>
      <c r="F54" s="16">
        <v>0</v>
      </c>
      <c r="G54" s="16">
        <v>0</v>
      </c>
      <c r="H54" s="16">
        <v>0</v>
      </c>
      <c r="I54" s="16"/>
      <c r="J54" s="16"/>
      <c r="K54" s="16"/>
      <c r="L54" s="16"/>
      <c r="M54" s="169"/>
    </row>
    <row r="55" spans="1:13" s="200" customFormat="1" ht="12.75">
      <c r="A55" s="234">
        <v>9</v>
      </c>
      <c r="B55" s="250" t="s">
        <v>76</v>
      </c>
      <c r="C55" s="241" t="s">
        <v>49</v>
      </c>
      <c r="D55" s="18" t="s">
        <v>12</v>
      </c>
      <c r="E55" s="23">
        <f>SUM(F55:L55)</f>
        <v>196</v>
      </c>
      <c r="F55" s="39">
        <v>4</v>
      </c>
      <c r="G55" s="39">
        <v>111</v>
      </c>
      <c r="H55" s="39">
        <v>81</v>
      </c>
      <c r="I55" s="159"/>
      <c r="J55" s="39"/>
      <c r="K55" s="39"/>
      <c r="L55" s="39"/>
      <c r="M55" s="167"/>
    </row>
    <row r="56" spans="1:13" s="200" customFormat="1" ht="12.75">
      <c r="A56" s="235"/>
      <c r="B56" s="251"/>
      <c r="C56" s="242"/>
      <c r="D56" s="17" t="s">
        <v>2</v>
      </c>
      <c r="E56" s="11">
        <f>SUM(F56:L56)</f>
        <v>196</v>
      </c>
      <c r="F56" s="10">
        <v>4</v>
      </c>
      <c r="G56" s="10">
        <v>111</v>
      </c>
      <c r="H56" s="10">
        <v>81</v>
      </c>
      <c r="I56" s="139"/>
      <c r="J56" s="10"/>
      <c r="K56" s="10"/>
      <c r="L56" s="10"/>
      <c r="M56" s="168"/>
    </row>
    <row r="57" spans="1:13" s="200" customFormat="1" ht="12.75">
      <c r="A57" s="235"/>
      <c r="B57" s="251"/>
      <c r="C57" s="242"/>
      <c r="D57" s="17" t="s">
        <v>9</v>
      </c>
      <c r="E57" s="11">
        <f>SUM(F57:L57)</f>
        <v>0</v>
      </c>
      <c r="F57" s="10">
        <v>0</v>
      </c>
      <c r="G57" s="10">
        <v>0</v>
      </c>
      <c r="H57" s="10">
        <v>0</v>
      </c>
      <c r="I57" s="139"/>
      <c r="J57" s="10"/>
      <c r="K57" s="10"/>
      <c r="L57" s="10"/>
      <c r="M57" s="168"/>
    </row>
    <row r="58" spans="1:13" s="200" customFormat="1" ht="12.75">
      <c r="A58" s="235"/>
      <c r="B58" s="251"/>
      <c r="C58" s="242"/>
      <c r="D58" s="17" t="s">
        <v>28</v>
      </c>
      <c r="E58" s="11">
        <f>SUM(F58:L58)</f>
        <v>0</v>
      </c>
      <c r="F58" s="10">
        <v>0</v>
      </c>
      <c r="G58" s="10">
        <v>0</v>
      </c>
      <c r="H58" s="10">
        <v>0</v>
      </c>
      <c r="I58" s="139"/>
      <c r="J58" s="10"/>
      <c r="K58" s="10"/>
      <c r="L58" s="10"/>
      <c r="M58" s="168"/>
    </row>
    <row r="59" spans="1:13" s="200" customFormat="1" ht="12.75">
      <c r="A59" s="236"/>
      <c r="B59" s="251"/>
      <c r="C59" s="242"/>
      <c r="D59" s="17" t="s">
        <v>29</v>
      </c>
      <c r="E59" s="11">
        <v>0</v>
      </c>
      <c r="F59" s="42">
        <v>0</v>
      </c>
      <c r="G59" s="42">
        <v>0</v>
      </c>
      <c r="H59" s="42">
        <v>0</v>
      </c>
      <c r="I59" s="42"/>
      <c r="J59" s="42"/>
      <c r="K59" s="42"/>
      <c r="L59" s="42"/>
      <c r="M59" s="168"/>
    </row>
    <row r="60" spans="1:13" s="200" customFormat="1" ht="13.5" thickBot="1">
      <c r="A60" s="237"/>
      <c r="B60" s="252"/>
      <c r="C60" s="243"/>
      <c r="D60" s="19" t="s">
        <v>8</v>
      </c>
      <c r="E60" s="44">
        <f>SUM(F60:L60)</f>
        <v>0</v>
      </c>
      <c r="F60" s="16">
        <v>0</v>
      </c>
      <c r="G60" s="16">
        <v>0</v>
      </c>
      <c r="H60" s="16">
        <v>0</v>
      </c>
      <c r="I60" s="16"/>
      <c r="J60" s="16"/>
      <c r="K60" s="16"/>
      <c r="L60" s="16"/>
      <c r="M60" s="169"/>
    </row>
    <row r="61" spans="1:13" s="25" customFormat="1" ht="12.75">
      <c r="A61" s="234">
        <v>10</v>
      </c>
      <c r="B61" s="250" t="s">
        <v>81</v>
      </c>
      <c r="C61" s="241">
        <v>2009</v>
      </c>
      <c r="D61" s="18" t="s">
        <v>12</v>
      </c>
      <c r="E61" s="23">
        <f>SUM(F61:L61)</f>
        <v>200</v>
      </c>
      <c r="F61" s="39"/>
      <c r="G61" s="39"/>
      <c r="H61" s="39">
        <v>200</v>
      </c>
      <c r="I61" s="159"/>
      <c r="J61" s="39"/>
      <c r="K61" s="39"/>
      <c r="L61" s="39"/>
      <c r="M61" s="167"/>
    </row>
    <row r="62" spans="1:13" s="25" customFormat="1" ht="12.75">
      <c r="A62" s="235"/>
      <c r="B62" s="251"/>
      <c r="C62" s="242"/>
      <c r="D62" s="17" t="s">
        <v>2</v>
      </c>
      <c r="E62" s="11">
        <f>SUM(F62:L62)</f>
        <v>0</v>
      </c>
      <c r="F62" s="10"/>
      <c r="G62" s="10"/>
      <c r="H62" s="10">
        <v>0</v>
      </c>
      <c r="I62" s="139"/>
      <c r="J62" s="10"/>
      <c r="K62" s="10"/>
      <c r="L62" s="10"/>
      <c r="M62" s="168"/>
    </row>
    <row r="63" spans="1:13" s="25" customFormat="1" ht="12.75">
      <c r="A63" s="235"/>
      <c r="B63" s="251"/>
      <c r="C63" s="242"/>
      <c r="D63" s="17" t="s">
        <v>9</v>
      </c>
      <c r="E63" s="11">
        <f>SUM(F63:L63)</f>
        <v>30</v>
      </c>
      <c r="F63" s="10"/>
      <c r="G63" s="10"/>
      <c r="H63" s="10">
        <v>30</v>
      </c>
      <c r="I63" s="139"/>
      <c r="J63" s="10"/>
      <c r="K63" s="10"/>
      <c r="L63" s="10"/>
      <c r="M63" s="168"/>
    </row>
    <row r="64" spans="1:13" s="25" customFormat="1" ht="12.75">
      <c r="A64" s="235"/>
      <c r="B64" s="251"/>
      <c r="C64" s="242"/>
      <c r="D64" s="17" t="s">
        <v>28</v>
      </c>
      <c r="E64" s="11">
        <f>SUM(F64:L64)</f>
        <v>50</v>
      </c>
      <c r="F64" s="10"/>
      <c r="G64" s="10"/>
      <c r="H64" s="10">
        <v>50</v>
      </c>
      <c r="I64" s="139"/>
      <c r="J64" s="10"/>
      <c r="K64" s="10"/>
      <c r="L64" s="10"/>
      <c r="M64" s="168"/>
    </row>
    <row r="65" spans="1:13" s="25" customFormat="1" ht="12.75">
      <c r="A65" s="236"/>
      <c r="B65" s="251"/>
      <c r="C65" s="242"/>
      <c r="D65" s="17" t="s">
        <v>29</v>
      </c>
      <c r="E65" s="11">
        <v>0</v>
      </c>
      <c r="F65" s="42"/>
      <c r="G65" s="42"/>
      <c r="H65" s="42">
        <v>0</v>
      </c>
      <c r="I65" s="42"/>
      <c r="J65" s="42"/>
      <c r="K65" s="42"/>
      <c r="L65" s="42"/>
      <c r="M65" s="168"/>
    </row>
    <row r="66" spans="1:13" s="25" customFormat="1" ht="13.5" thickBot="1">
      <c r="A66" s="237"/>
      <c r="B66" s="252"/>
      <c r="C66" s="243"/>
      <c r="D66" s="19" t="s">
        <v>8</v>
      </c>
      <c r="E66" s="44">
        <f aca="true" t="shared" si="7" ref="E66:E77">SUM(F66:L66)</f>
        <v>120</v>
      </c>
      <c r="F66" s="16"/>
      <c r="G66" s="16"/>
      <c r="H66" s="16">
        <v>120</v>
      </c>
      <c r="I66" s="16"/>
      <c r="J66" s="16"/>
      <c r="K66" s="16"/>
      <c r="L66" s="16"/>
      <c r="M66" s="169"/>
    </row>
    <row r="67" spans="1:13" s="189" customFormat="1" ht="12.75">
      <c r="A67" s="146"/>
      <c r="B67" s="47"/>
      <c r="C67" s="146"/>
      <c r="D67" s="48"/>
      <c r="E67" s="71"/>
      <c r="F67" s="170"/>
      <c r="G67" s="170"/>
      <c r="H67" s="170"/>
      <c r="I67" s="170"/>
      <c r="J67" s="170"/>
      <c r="K67" s="170"/>
      <c r="L67" s="170"/>
      <c r="M67" s="220"/>
    </row>
    <row r="68" spans="1:13" s="189" customFormat="1" ht="12.75">
      <c r="A68" s="146"/>
      <c r="B68" s="47"/>
      <c r="C68" s="146"/>
      <c r="D68" s="48"/>
      <c r="E68" s="71"/>
      <c r="F68" s="170"/>
      <c r="G68" s="170"/>
      <c r="H68" s="170"/>
      <c r="I68" s="170"/>
      <c r="J68" s="170"/>
      <c r="K68" s="170"/>
      <c r="L68" s="170"/>
      <c r="M68" s="220"/>
    </row>
    <row r="69" spans="1:13" s="189" customFormat="1" ht="12.75">
      <c r="A69" s="146"/>
      <c r="B69" s="47"/>
      <c r="C69" s="146"/>
      <c r="D69" s="48"/>
      <c r="E69" s="71"/>
      <c r="F69" s="170"/>
      <c r="G69" s="170"/>
      <c r="H69" s="170"/>
      <c r="I69" s="170"/>
      <c r="J69" s="170"/>
      <c r="K69" s="170"/>
      <c r="L69" s="170"/>
      <c r="M69" s="220"/>
    </row>
    <row r="70" spans="1:13" s="189" customFormat="1" ht="12.75">
      <c r="A70" s="146"/>
      <c r="B70" s="47"/>
      <c r="C70" s="146"/>
      <c r="D70" s="48"/>
      <c r="E70" s="71"/>
      <c r="F70" s="170"/>
      <c r="G70" s="170"/>
      <c r="H70" s="170"/>
      <c r="I70" s="170"/>
      <c r="J70" s="170"/>
      <c r="K70" s="170"/>
      <c r="L70" s="170"/>
      <c r="M70" s="220"/>
    </row>
    <row r="71" spans="1:13" s="189" customFormat="1" ht="13.5" thickBot="1">
      <c r="A71" s="146"/>
      <c r="B71" s="47"/>
      <c r="C71" s="146"/>
      <c r="D71" s="48"/>
      <c r="E71" s="71"/>
      <c r="F71" s="170"/>
      <c r="G71" s="170"/>
      <c r="H71" s="170"/>
      <c r="I71" s="170"/>
      <c r="J71" s="170"/>
      <c r="K71" s="170"/>
      <c r="L71" s="170"/>
      <c r="M71" s="220"/>
    </row>
    <row r="72" spans="1:13" s="27" customFormat="1" ht="12.75" customHeight="1">
      <c r="A72" s="234">
        <v>11</v>
      </c>
      <c r="B72" s="250" t="s">
        <v>14</v>
      </c>
      <c r="C72" s="244">
        <v>2011</v>
      </c>
      <c r="D72" s="22" t="s">
        <v>12</v>
      </c>
      <c r="E72" s="23">
        <f t="shared" si="7"/>
        <v>1000</v>
      </c>
      <c r="F72" s="24"/>
      <c r="G72" s="24"/>
      <c r="H72" s="24"/>
      <c r="I72" s="162"/>
      <c r="J72" s="24">
        <v>1000</v>
      </c>
      <c r="K72" s="26"/>
      <c r="L72" s="26"/>
      <c r="M72" s="167"/>
    </row>
    <row r="73" spans="1:13" s="27" customFormat="1" ht="12.75">
      <c r="A73" s="235"/>
      <c r="B73" s="251"/>
      <c r="C73" s="245"/>
      <c r="D73" s="28" t="s">
        <v>2</v>
      </c>
      <c r="E73" s="11">
        <f t="shared" si="7"/>
        <v>800</v>
      </c>
      <c r="F73" s="29"/>
      <c r="G73" s="29"/>
      <c r="H73" s="29"/>
      <c r="I73" s="14"/>
      <c r="J73" s="29">
        <v>800</v>
      </c>
      <c r="K73" s="30"/>
      <c r="L73" s="30"/>
      <c r="M73" s="168"/>
    </row>
    <row r="74" spans="1:13" s="27" customFormat="1" ht="12.75">
      <c r="A74" s="235"/>
      <c r="B74" s="251"/>
      <c r="C74" s="245"/>
      <c r="D74" s="28" t="s">
        <v>9</v>
      </c>
      <c r="E74" s="11">
        <f t="shared" si="7"/>
        <v>150</v>
      </c>
      <c r="F74" s="29"/>
      <c r="G74" s="29"/>
      <c r="H74" s="29"/>
      <c r="I74" s="14"/>
      <c r="J74" s="29">
        <v>150</v>
      </c>
      <c r="K74" s="30"/>
      <c r="L74" s="30"/>
      <c r="M74" s="168"/>
    </row>
    <row r="75" spans="1:13" s="27" customFormat="1" ht="12.75">
      <c r="A75" s="235"/>
      <c r="B75" s="251"/>
      <c r="C75" s="245"/>
      <c r="D75" s="28" t="s">
        <v>28</v>
      </c>
      <c r="E75" s="11">
        <f t="shared" si="7"/>
        <v>50</v>
      </c>
      <c r="F75" s="29"/>
      <c r="G75" s="29"/>
      <c r="H75" s="29"/>
      <c r="I75" s="14"/>
      <c r="J75" s="29">
        <v>50</v>
      </c>
      <c r="K75" s="30"/>
      <c r="L75" s="30"/>
      <c r="M75" s="168"/>
    </row>
    <row r="76" spans="1:13" s="27" customFormat="1" ht="12.75">
      <c r="A76" s="236"/>
      <c r="B76" s="251"/>
      <c r="C76" s="245"/>
      <c r="D76" s="28" t="s">
        <v>29</v>
      </c>
      <c r="E76" s="11">
        <f t="shared" si="7"/>
        <v>0</v>
      </c>
      <c r="F76" s="31"/>
      <c r="G76" s="31"/>
      <c r="H76" s="31"/>
      <c r="I76" s="14"/>
      <c r="J76" s="31">
        <v>0</v>
      </c>
      <c r="K76" s="32"/>
      <c r="L76" s="32"/>
      <c r="M76" s="168"/>
    </row>
    <row r="77" spans="1:13" s="27" customFormat="1" ht="13.5" thickBot="1">
      <c r="A77" s="237"/>
      <c r="B77" s="252"/>
      <c r="C77" s="246"/>
      <c r="D77" s="33" t="s">
        <v>8</v>
      </c>
      <c r="E77" s="15">
        <f t="shared" si="7"/>
        <v>0</v>
      </c>
      <c r="F77" s="34"/>
      <c r="G77" s="34"/>
      <c r="H77" s="34"/>
      <c r="I77" s="163"/>
      <c r="J77" s="34">
        <v>0</v>
      </c>
      <c r="K77" s="35"/>
      <c r="L77" s="35"/>
      <c r="M77" s="169"/>
    </row>
    <row r="78" spans="1:13" s="27" customFormat="1" ht="12.75" customHeight="1">
      <c r="A78" s="234">
        <v>12</v>
      </c>
      <c r="B78" s="250" t="s">
        <v>36</v>
      </c>
      <c r="C78" s="241" t="s">
        <v>26</v>
      </c>
      <c r="D78" s="18" t="s">
        <v>12</v>
      </c>
      <c r="E78" s="23">
        <f aca="true" t="shared" si="8" ref="E78:E89">SUM(F78:L78)</f>
        <v>1000</v>
      </c>
      <c r="F78" s="85"/>
      <c r="G78" s="85"/>
      <c r="H78" s="85"/>
      <c r="I78" s="39">
        <v>500</v>
      </c>
      <c r="J78" s="39">
        <v>500</v>
      </c>
      <c r="K78" s="39"/>
      <c r="L78" s="85"/>
      <c r="M78" s="167"/>
    </row>
    <row r="79" spans="1:13" s="27" customFormat="1" ht="12.75">
      <c r="A79" s="235"/>
      <c r="B79" s="251"/>
      <c r="C79" s="242"/>
      <c r="D79" s="17" t="s">
        <v>2</v>
      </c>
      <c r="E79" s="11">
        <f t="shared" si="8"/>
        <v>800</v>
      </c>
      <c r="F79" s="36"/>
      <c r="G79" s="36"/>
      <c r="H79" s="36"/>
      <c r="I79" s="10">
        <v>400</v>
      </c>
      <c r="J79" s="10">
        <v>400</v>
      </c>
      <c r="K79" s="10"/>
      <c r="L79" s="36"/>
      <c r="M79" s="168"/>
    </row>
    <row r="80" spans="1:13" s="27" customFormat="1" ht="12.75">
      <c r="A80" s="235"/>
      <c r="B80" s="251"/>
      <c r="C80" s="242"/>
      <c r="D80" s="17" t="s">
        <v>9</v>
      </c>
      <c r="E80" s="11">
        <f t="shared" si="8"/>
        <v>150</v>
      </c>
      <c r="F80" s="36"/>
      <c r="G80" s="36"/>
      <c r="H80" s="36"/>
      <c r="I80" s="10">
        <v>75</v>
      </c>
      <c r="J80" s="10">
        <v>75</v>
      </c>
      <c r="K80" s="10"/>
      <c r="L80" s="36"/>
      <c r="M80" s="168"/>
    </row>
    <row r="81" spans="1:13" s="27" customFormat="1" ht="12.75">
      <c r="A81" s="235"/>
      <c r="B81" s="251"/>
      <c r="C81" s="242"/>
      <c r="D81" s="17" t="s">
        <v>28</v>
      </c>
      <c r="E81" s="11">
        <f t="shared" si="8"/>
        <v>50</v>
      </c>
      <c r="F81" s="36"/>
      <c r="G81" s="36"/>
      <c r="H81" s="36"/>
      <c r="I81" s="10">
        <v>25</v>
      </c>
      <c r="J81" s="10">
        <v>25</v>
      </c>
      <c r="K81" s="10"/>
      <c r="L81" s="36"/>
      <c r="M81" s="168"/>
    </row>
    <row r="82" spans="1:13" s="27" customFormat="1" ht="12.75">
      <c r="A82" s="236"/>
      <c r="B82" s="251"/>
      <c r="C82" s="242"/>
      <c r="D82" s="17" t="s">
        <v>29</v>
      </c>
      <c r="E82" s="11">
        <f t="shared" si="8"/>
        <v>0</v>
      </c>
      <c r="F82" s="37"/>
      <c r="G82" s="37"/>
      <c r="H82" s="37"/>
      <c r="I82" s="42">
        <v>0</v>
      </c>
      <c r="J82" s="42">
        <v>0</v>
      </c>
      <c r="K82" s="42"/>
      <c r="L82" s="37"/>
      <c r="M82" s="168"/>
    </row>
    <row r="83" spans="1:13" s="27" customFormat="1" ht="13.5" thickBot="1">
      <c r="A83" s="237"/>
      <c r="B83" s="252"/>
      <c r="C83" s="243"/>
      <c r="D83" s="19" t="s">
        <v>8</v>
      </c>
      <c r="E83" s="15">
        <f t="shared" si="8"/>
        <v>0</v>
      </c>
      <c r="F83" s="38"/>
      <c r="G83" s="38"/>
      <c r="H83" s="38"/>
      <c r="I83" s="16">
        <v>0</v>
      </c>
      <c r="J83" s="16">
        <v>0</v>
      </c>
      <c r="K83" s="16"/>
      <c r="L83" s="38"/>
      <c r="M83" s="169"/>
    </row>
    <row r="84" spans="1:13" s="27" customFormat="1" ht="12.75">
      <c r="A84" s="234">
        <v>13</v>
      </c>
      <c r="B84" s="250" t="s">
        <v>37</v>
      </c>
      <c r="C84" s="241" t="s">
        <v>27</v>
      </c>
      <c r="D84" s="18" t="s">
        <v>12</v>
      </c>
      <c r="E84" s="23">
        <f t="shared" si="8"/>
        <v>1500</v>
      </c>
      <c r="F84" s="85"/>
      <c r="G84" s="85"/>
      <c r="H84" s="85"/>
      <c r="I84" s="39"/>
      <c r="J84" s="39">
        <v>750</v>
      </c>
      <c r="K84" s="39">
        <v>750</v>
      </c>
      <c r="L84" s="85"/>
      <c r="M84" s="50"/>
    </row>
    <row r="85" spans="1:13" s="27" customFormat="1" ht="12.75">
      <c r="A85" s="235"/>
      <c r="B85" s="251"/>
      <c r="C85" s="242"/>
      <c r="D85" s="17" t="s">
        <v>2</v>
      </c>
      <c r="E85" s="11">
        <f t="shared" si="8"/>
        <v>75</v>
      </c>
      <c r="F85" s="36"/>
      <c r="G85" s="36"/>
      <c r="H85" s="36"/>
      <c r="I85" s="10"/>
      <c r="J85" s="10">
        <v>38</v>
      </c>
      <c r="K85" s="10">
        <v>37</v>
      </c>
      <c r="L85" s="36"/>
      <c r="M85" s="51"/>
    </row>
    <row r="86" spans="1:13" s="27" customFormat="1" ht="12.75">
      <c r="A86" s="235"/>
      <c r="B86" s="251"/>
      <c r="C86" s="242"/>
      <c r="D86" s="17" t="s">
        <v>9</v>
      </c>
      <c r="E86" s="11">
        <f t="shared" si="8"/>
        <v>225</v>
      </c>
      <c r="F86" s="36"/>
      <c r="G86" s="36"/>
      <c r="H86" s="36"/>
      <c r="I86" s="10"/>
      <c r="J86" s="10">
        <v>113</v>
      </c>
      <c r="K86" s="10">
        <v>112</v>
      </c>
      <c r="L86" s="36"/>
      <c r="M86" s="51"/>
    </row>
    <row r="87" spans="1:13" s="27" customFormat="1" ht="12.75">
      <c r="A87" s="235"/>
      <c r="B87" s="251"/>
      <c r="C87" s="242"/>
      <c r="D87" s="17" t="s">
        <v>28</v>
      </c>
      <c r="E87" s="11">
        <f t="shared" si="8"/>
        <v>75</v>
      </c>
      <c r="F87" s="36"/>
      <c r="G87" s="36"/>
      <c r="H87" s="36"/>
      <c r="I87" s="10"/>
      <c r="J87" s="10">
        <v>37</v>
      </c>
      <c r="K87" s="10">
        <v>38</v>
      </c>
      <c r="L87" s="36"/>
      <c r="M87" s="51"/>
    </row>
    <row r="88" spans="1:13" s="27" customFormat="1" ht="12.75">
      <c r="A88" s="236"/>
      <c r="B88" s="251"/>
      <c r="C88" s="242"/>
      <c r="D88" s="17" t="s">
        <v>29</v>
      </c>
      <c r="E88" s="11">
        <f t="shared" si="8"/>
        <v>1125</v>
      </c>
      <c r="F88" s="37"/>
      <c r="G88" s="37"/>
      <c r="H88" s="37"/>
      <c r="I88" s="42"/>
      <c r="J88" s="42">
        <v>562</v>
      </c>
      <c r="K88" s="42">
        <v>563</v>
      </c>
      <c r="L88" s="37"/>
      <c r="M88" s="52"/>
    </row>
    <row r="89" spans="1:13" s="27" customFormat="1" ht="13.5" thickBot="1">
      <c r="A89" s="237"/>
      <c r="B89" s="252"/>
      <c r="C89" s="243"/>
      <c r="D89" s="19" t="s">
        <v>8</v>
      </c>
      <c r="E89" s="15">
        <f t="shared" si="8"/>
        <v>0</v>
      </c>
      <c r="F89" s="38"/>
      <c r="G89" s="38"/>
      <c r="H89" s="38"/>
      <c r="I89" s="16"/>
      <c r="J89" s="16">
        <v>0</v>
      </c>
      <c r="K89" s="16">
        <v>0</v>
      </c>
      <c r="L89" s="38"/>
      <c r="M89" s="53"/>
    </row>
    <row r="90" spans="1:13" s="49" customFormat="1" ht="13.5" thickBot="1">
      <c r="A90" s="247" t="s">
        <v>57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9"/>
    </row>
    <row r="91" spans="1:13" s="49" customFormat="1" ht="12.75">
      <c r="A91" s="234">
        <v>14</v>
      </c>
      <c r="B91" s="250" t="s">
        <v>59</v>
      </c>
      <c r="C91" s="241">
        <v>2008</v>
      </c>
      <c r="D91" s="18" t="s">
        <v>12</v>
      </c>
      <c r="E91" s="23">
        <f aca="true" t="shared" si="9" ref="E91:E96">SUM(F91:L91)</f>
        <v>170</v>
      </c>
      <c r="F91" s="85"/>
      <c r="G91" s="39">
        <v>170</v>
      </c>
      <c r="H91" s="85"/>
      <c r="I91" s="85"/>
      <c r="J91" s="85"/>
      <c r="K91" s="85"/>
      <c r="L91" s="85"/>
      <c r="M91" s="50"/>
    </row>
    <row r="92" spans="1:13" s="49" customFormat="1" ht="12.75">
      <c r="A92" s="235"/>
      <c r="B92" s="251"/>
      <c r="C92" s="242"/>
      <c r="D92" s="17" t="s">
        <v>2</v>
      </c>
      <c r="E92" s="11">
        <f t="shared" si="9"/>
        <v>170</v>
      </c>
      <c r="F92" s="36"/>
      <c r="G92" s="10">
        <v>170</v>
      </c>
      <c r="H92" s="36"/>
      <c r="I92" s="36"/>
      <c r="J92" s="36"/>
      <c r="K92" s="36"/>
      <c r="L92" s="36"/>
      <c r="M92" s="51"/>
    </row>
    <row r="93" spans="1:13" s="49" customFormat="1" ht="12.75">
      <c r="A93" s="235"/>
      <c r="B93" s="251"/>
      <c r="C93" s="242"/>
      <c r="D93" s="17" t="s">
        <v>9</v>
      </c>
      <c r="E93" s="11">
        <f t="shared" si="9"/>
        <v>0</v>
      </c>
      <c r="F93" s="36"/>
      <c r="G93" s="10">
        <v>0</v>
      </c>
      <c r="H93" s="36"/>
      <c r="I93" s="36"/>
      <c r="J93" s="36"/>
      <c r="K93" s="36"/>
      <c r="L93" s="36"/>
      <c r="M93" s="51"/>
    </row>
    <row r="94" spans="1:13" s="49" customFormat="1" ht="12.75">
      <c r="A94" s="235"/>
      <c r="B94" s="251"/>
      <c r="C94" s="242"/>
      <c r="D94" s="17" t="s">
        <v>28</v>
      </c>
      <c r="E94" s="11">
        <f t="shared" si="9"/>
        <v>0</v>
      </c>
      <c r="F94" s="36"/>
      <c r="G94" s="10">
        <v>0</v>
      </c>
      <c r="H94" s="36"/>
      <c r="I94" s="36"/>
      <c r="J94" s="36"/>
      <c r="K94" s="36"/>
      <c r="L94" s="36"/>
      <c r="M94" s="51"/>
    </row>
    <row r="95" spans="1:13" s="49" customFormat="1" ht="12.75">
      <c r="A95" s="236"/>
      <c r="B95" s="251"/>
      <c r="C95" s="242"/>
      <c r="D95" s="17" t="s">
        <v>29</v>
      </c>
      <c r="E95" s="11">
        <f t="shared" si="9"/>
        <v>0</v>
      </c>
      <c r="F95" s="37"/>
      <c r="G95" s="42">
        <v>0</v>
      </c>
      <c r="H95" s="37"/>
      <c r="I95" s="37"/>
      <c r="J95" s="37"/>
      <c r="K95" s="37"/>
      <c r="L95" s="37"/>
      <c r="M95" s="52"/>
    </row>
    <row r="96" spans="1:13" s="49" customFormat="1" ht="13.5" thickBot="1">
      <c r="A96" s="237"/>
      <c r="B96" s="252"/>
      <c r="C96" s="243"/>
      <c r="D96" s="19" t="s">
        <v>8</v>
      </c>
      <c r="E96" s="15">
        <f t="shared" si="9"/>
        <v>0</v>
      </c>
      <c r="F96" s="38"/>
      <c r="G96" s="16">
        <v>0</v>
      </c>
      <c r="H96" s="38"/>
      <c r="I96" s="38"/>
      <c r="J96" s="38"/>
      <c r="K96" s="38"/>
      <c r="L96" s="38"/>
      <c r="M96" s="53"/>
    </row>
    <row r="97" spans="1:13" s="49" customFormat="1" ht="12.75">
      <c r="A97" s="234">
        <v>15</v>
      </c>
      <c r="B97" s="250" t="s">
        <v>77</v>
      </c>
      <c r="C97" s="241" t="s">
        <v>61</v>
      </c>
      <c r="D97" s="18" t="s">
        <v>12</v>
      </c>
      <c r="E97" s="23">
        <f aca="true" t="shared" si="10" ref="E97:E102">SUM(F97:L97)</f>
        <v>300</v>
      </c>
      <c r="F97" s="39"/>
      <c r="G97" s="39"/>
      <c r="H97" s="39">
        <v>30</v>
      </c>
      <c r="I97" s="39">
        <v>270</v>
      </c>
      <c r="J97" s="39"/>
      <c r="K97" s="85"/>
      <c r="L97" s="85"/>
      <c r="M97" s="50"/>
    </row>
    <row r="98" spans="1:13" s="49" customFormat="1" ht="12.75">
      <c r="A98" s="235"/>
      <c r="B98" s="251"/>
      <c r="C98" s="242"/>
      <c r="D98" s="17" t="s">
        <v>2</v>
      </c>
      <c r="E98" s="11">
        <f t="shared" si="10"/>
        <v>98</v>
      </c>
      <c r="F98" s="10"/>
      <c r="G98" s="10"/>
      <c r="H98" s="10">
        <v>30</v>
      </c>
      <c r="I98" s="10">
        <v>68</v>
      </c>
      <c r="J98" s="10"/>
      <c r="K98" s="36"/>
      <c r="L98" s="36"/>
      <c r="M98" s="51"/>
    </row>
    <row r="99" spans="1:13" s="49" customFormat="1" ht="12.75">
      <c r="A99" s="235"/>
      <c r="B99" s="251"/>
      <c r="C99" s="242"/>
      <c r="D99" s="17" t="s">
        <v>9</v>
      </c>
      <c r="E99" s="11">
        <f t="shared" si="10"/>
        <v>0</v>
      </c>
      <c r="F99" s="10"/>
      <c r="G99" s="10"/>
      <c r="H99" s="10">
        <v>0</v>
      </c>
      <c r="I99" s="10">
        <v>0</v>
      </c>
      <c r="J99" s="10"/>
      <c r="K99" s="36"/>
      <c r="L99" s="36"/>
      <c r="M99" s="51"/>
    </row>
    <row r="100" spans="1:13" s="49" customFormat="1" ht="12.75">
      <c r="A100" s="235"/>
      <c r="B100" s="251"/>
      <c r="C100" s="242"/>
      <c r="D100" s="17" t="s">
        <v>28</v>
      </c>
      <c r="E100" s="11">
        <f t="shared" si="10"/>
        <v>0</v>
      </c>
      <c r="F100" s="10"/>
      <c r="G100" s="10"/>
      <c r="H100" s="10">
        <v>0</v>
      </c>
      <c r="I100" s="10">
        <v>0</v>
      </c>
      <c r="J100" s="10"/>
      <c r="K100" s="36"/>
      <c r="L100" s="36"/>
      <c r="M100" s="51"/>
    </row>
    <row r="101" spans="1:13" s="49" customFormat="1" ht="12.75">
      <c r="A101" s="236"/>
      <c r="B101" s="251"/>
      <c r="C101" s="242"/>
      <c r="D101" s="17" t="s">
        <v>29</v>
      </c>
      <c r="E101" s="11">
        <f t="shared" si="10"/>
        <v>202</v>
      </c>
      <c r="F101" s="42"/>
      <c r="G101" s="42"/>
      <c r="H101" s="42">
        <v>0</v>
      </c>
      <c r="I101" s="42">
        <v>202</v>
      </c>
      <c r="J101" s="42"/>
      <c r="K101" s="37"/>
      <c r="L101" s="37"/>
      <c r="M101" s="52"/>
    </row>
    <row r="102" spans="1:13" s="49" customFormat="1" ht="13.5" thickBot="1">
      <c r="A102" s="237"/>
      <c r="B102" s="252"/>
      <c r="C102" s="243"/>
      <c r="D102" s="19" t="s">
        <v>8</v>
      </c>
      <c r="E102" s="15">
        <f t="shared" si="10"/>
        <v>0</v>
      </c>
      <c r="F102" s="16"/>
      <c r="G102" s="16"/>
      <c r="H102" s="16">
        <v>0</v>
      </c>
      <c r="I102" s="16">
        <v>0</v>
      </c>
      <c r="J102" s="16"/>
      <c r="K102" s="38"/>
      <c r="L102" s="38"/>
      <c r="M102" s="53"/>
    </row>
    <row r="103" spans="1:12" s="49" customFormat="1" ht="12.75">
      <c r="A103" s="146"/>
      <c r="B103" s="47"/>
      <c r="C103" s="146"/>
      <c r="D103" s="48"/>
      <c r="E103" s="71"/>
      <c r="F103" s="170"/>
      <c r="G103" s="170"/>
      <c r="H103" s="170"/>
      <c r="I103" s="170"/>
      <c r="J103" s="170"/>
      <c r="K103" s="171"/>
      <c r="L103" s="171"/>
    </row>
    <row r="104" spans="1:12" s="49" customFormat="1" ht="12.75">
      <c r="A104" s="146"/>
      <c r="B104" s="47"/>
      <c r="C104" s="146"/>
      <c r="D104" s="48"/>
      <c r="E104" s="71"/>
      <c r="F104" s="170"/>
      <c r="G104" s="170"/>
      <c r="H104" s="170"/>
      <c r="I104" s="170"/>
      <c r="J104" s="170"/>
      <c r="K104" s="171"/>
      <c r="L104" s="171"/>
    </row>
    <row r="105" spans="1:12" s="49" customFormat="1" ht="12.75">
      <c r="A105" s="146"/>
      <c r="B105" s="47"/>
      <c r="C105" s="146"/>
      <c r="D105" s="48"/>
      <c r="E105" s="71"/>
      <c r="F105" s="170"/>
      <c r="G105" s="170"/>
      <c r="H105" s="170"/>
      <c r="I105" s="170"/>
      <c r="J105" s="170"/>
      <c r="K105" s="171"/>
      <c r="L105" s="171"/>
    </row>
    <row r="106" spans="1:12" s="49" customFormat="1" ht="13.5" thickBot="1">
      <c r="A106" s="146"/>
      <c r="B106" s="47"/>
      <c r="C106" s="146"/>
      <c r="D106" s="48"/>
      <c r="E106" s="71"/>
      <c r="F106" s="170"/>
      <c r="G106" s="170"/>
      <c r="H106" s="170"/>
      <c r="I106" s="170"/>
      <c r="J106" s="170"/>
      <c r="K106" s="171"/>
      <c r="L106" s="171"/>
    </row>
    <row r="107" spans="1:13" s="27" customFormat="1" ht="13.5" thickBot="1">
      <c r="A107" s="247" t="s">
        <v>34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9"/>
    </row>
    <row r="108" spans="1:13" s="27" customFormat="1" ht="12.75" customHeight="1">
      <c r="A108" s="259">
        <v>16</v>
      </c>
      <c r="B108" s="289" t="s">
        <v>60</v>
      </c>
      <c r="C108" s="241" t="s">
        <v>67</v>
      </c>
      <c r="D108" s="18" t="s">
        <v>12</v>
      </c>
      <c r="E108" s="8">
        <f aca="true" t="shared" si="11" ref="E108:E113">SUM(F108:L108)</f>
        <v>891</v>
      </c>
      <c r="F108" s="39"/>
      <c r="G108" s="159">
        <v>25</v>
      </c>
      <c r="H108" s="159">
        <v>406</v>
      </c>
      <c r="I108" s="159">
        <v>460</v>
      </c>
      <c r="J108" s="85"/>
      <c r="K108" s="85"/>
      <c r="L108" s="85"/>
      <c r="M108" s="253" t="s">
        <v>54</v>
      </c>
    </row>
    <row r="109" spans="1:13" s="27" customFormat="1" ht="12.75" customHeight="1">
      <c r="A109" s="260"/>
      <c r="B109" s="290"/>
      <c r="C109" s="242"/>
      <c r="D109" s="17" t="s">
        <v>2</v>
      </c>
      <c r="E109" s="9">
        <f t="shared" si="11"/>
        <v>891</v>
      </c>
      <c r="F109" s="10"/>
      <c r="G109" s="139">
        <v>25</v>
      </c>
      <c r="H109" s="139">
        <v>406</v>
      </c>
      <c r="I109" s="139">
        <v>460</v>
      </c>
      <c r="J109" s="36"/>
      <c r="K109" s="36"/>
      <c r="L109" s="36"/>
      <c r="M109" s="254"/>
    </row>
    <row r="110" spans="1:13" s="27" customFormat="1" ht="12.75">
      <c r="A110" s="260"/>
      <c r="B110" s="290"/>
      <c r="C110" s="242"/>
      <c r="D110" s="17" t="s">
        <v>9</v>
      </c>
      <c r="E110" s="11">
        <f t="shared" si="11"/>
        <v>0</v>
      </c>
      <c r="F110" s="10"/>
      <c r="G110" s="10">
        <v>0</v>
      </c>
      <c r="H110" s="10">
        <v>0</v>
      </c>
      <c r="I110" s="10">
        <v>0</v>
      </c>
      <c r="J110" s="36"/>
      <c r="K110" s="36"/>
      <c r="L110" s="36"/>
      <c r="M110" s="254"/>
    </row>
    <row r="111" spans="1:13" s="27" customFormat="1" ht="12.75">
      <c r="A111" s="260"/>
      <c r="B111" s="290"/>
      <c r="C111" s="242"/>
      <c r="D111" s="17" t="s">
        <v>28</v>
      </c>
      <c r="E111" s="11">
        <f t="shared" si="11"/>
        <v>0</v>
      </c>
      <c r="F111" s="10"/>
      <c r="G111" s="10">
        <v>0</v>
      </c>
      <c r="H111" s="10">
        <v>0</v>
      </c>
      <c r="I111" s="10">
        <v>0</v>
      </c>
      <c r="J111" s="36"/>
      <c r="K111" s="36"/>
      <c r="L111" s="36"/>
      <c r="M111" s="254"/>
    </row>
    <row r="112" spans="1:13" s="27" customFormat="1" ht="12.75">
      <c r="A112" s="260"/>
      <c r="B112" s="290"/>
      <c r="C112" s="242"/>
      <c r="D112" s="17" t="s">
        <v>29</v>
      </c>
      <c r="E112" s="11">
        <f t="shared" si="11"/>
        <v>0</v>
      </c>
      <c r="F112" s="42"/>
      <c r="G112" s="42">
        <v>0</v>
      </c>
      <c r="H112" s="42">
        <v>0</v>
      </c>
      <c r="I112" s="42">
        <v>0</v>
      </c>
      <c r="J112" s="37"/>
      <c r="K112" s="37"/>
      <c r="L112" s="37"/>
      <c r="M112" s="254"/>
    </row>
    <row r="113" spans="1:13" s="27" customFormat="1" ht="13.5" thickBot="1">
      <c r="A113" s="261"/>
      <c r="B113" s="291"/>
      <c r="C113" s="243"/>
      <c r="D113" s="19" t="s">
        <v>8</v>
      </c>
      <c r="E113" s="15">
        <f t="shared" si="11"/>
        <v>0</v>
      </c>
      <c r="F113" s="16"/>
      <c r="G113" s="16">
        <v>0</v>
      </c>
      <c r="H113" s="16">
        <v>0</v>
      </c>
      <c r="I113" s="16">
        <v>0</v>
      </c>
      <c r="J113" s="38"/>
      <c r="K113" s="38"/>
      <c r="L113" s="38"/>
      <c r="M113" s="255"/>
    </row>
    <row r="114" spans="1:13" s="27" customFormat="1" ht="12.75" customHeight="1">
      <c r="A114" s="259">
        <v>17</v>
      </c>
      <c r="B114" s="250" t="s">
        <v>48</v>
      </c>
      <c r="C114" s="241" t="s">
        <v>67</v>
      </c>
      <c r="D114" s="18" t="s">
        <v>12</v>
      </c>
      <c r="E114" s="8">
        <f aca="true" t="shared" si="12" ref="E114:E119">SUM(F114:L114)</f>
        <v>505.5</v>
      </c>
      <c r="F114" s="159">
        <v>1.2</v>
      </c>
      <c r="G114" s="159">
        <v>4.3</v>
      </c>
      <c r="H114" s="39">
        <v>0</v>
      </c>
      <c r="I114" s="159">
        <v>500</v>
      </c>
      <c r="J114" s="85"/>
      <c r="K114" s="85"/>
      <c r="L114" s="85"/>
      <c r="M114" s="253" t="s">
        <v>54</v>
      </c>
    </row>
    <row r="115" spans="1:13" s="27" customFormat="1" ht="12.75" customHeight="1">
      <c r="A115" s="260"/>
      <c r="B115" s="251"/>
      <c r="C115" s="242"/>
      <c r="D115" s="17" t="s">
        <v>2</v>
      </c>
      <c r="E115" s="9">
        <f t="shared" si="12"/>
        <v>130.5</v>
      </c>
      <c r="F115" s="139">
        <v>1.2</v>
      </c>
      <c r="G115" s="139">
        <v>4.3</v>
      </c>
      <c r="H115" s="10">
        <v>0</v>
      </c>
      <c r="I115" s="139">
        <v>125</v>
      </c>
      <c r="J115" s="36"/>
      <c r="K115" s="36"/>
      <c r="L115" s="36"/>
      <c r="M115" s="254"/>
    </row>
    <row r="116" spans="1:13" s="27" customFormat="1" ht="12.75">
      <c r="A116" s="260"/>
      <c r="B116" s="251"/>
      <c r="C116" s="242"/>
      <c r="D116" s="17" t="s">
        <v>9</v>
      </c>
      <c r="E116" s="9">
        <f t="shared" si="12"/>
        <v>375</v>
      </c>
      <c r="F116" s="10">
        <v>0</v>
      </c>
      <c r="G116" s="10">
        <v>0</v>
      </c>
      <c r="H116" s="10">
        <v>0</v>
      </c>
      <c r="I116" s="139">
        <v>375</v>
      </c>
      <c r="J116" s="36"/>
      <c r="K116" s="36"/>
      <c r="L116" s="36"/>
      <c r="M116" s="254"/>
    </row>
    <row r="117" spans="1:13" s="27" customFormat="1" ht="12.75">
      <c r="A117" s="260"/>
      <c r="B117" s="251"/>
      <c r="C117" s="242"/>
      <c r="D117" s="17" t="s">
        <v>28</v>
      </c>
      <c r="E117" s="11">
        <f t="shared" si="12"/>
        <v>0</v>
      </c>
      <c r="F117" s="10">
        <v>0</v>
      </c>
      <c r="G117" s="10">
        <v>0</v>
      </c>
      <c r="H117" s="10">
        <v>0</v>
      </c>
      <c r="I117" s="10">
        <v>0</v>
      </c>
      <c r="J117" s="36"/>
      <c r="K117" s="36"/>
      <c r="L117" s="36"/>
      <c r="M117" s="254"/>
    </row>
    <row r="118" spans="1:13" s="27" customFormat="1" ht="12.75">
      <c r="A118" s="260"/>
      <c r="B118" s="251"/>
      <c r="C118" s="242"/>
      <c r="D118" s="17" t="s">
        <v>29</v>
      </c>
      <c r="E118" s="11">
        <f t="shared" si="12"/>
        <v>0</v>
      </c>
      <c r="F118" s="42">
        <v>0</v>
      </c>
      <c r="G118" s="42">
        <v>0</v>
      </c>
      <c r="H118" s="42">
        <v>0</v>
      </c>
      <c r="I118" s="42">
        <v>0</v>
      </c>
      <c r="J118" s="37"/>
      <c r="K118" s="37"/>
      <c r="L118" s="37"/>
      <c r="M118" s="254"/>
    </row>
    <row r="119" spans="1:13" s="27" customFormat="1" ht="13.5" thickBot="1">
      <c r="A119" s="261"/>
      <c r="B119" s="252"/>
      <c r="C119" s="243"/>
      <c r="D119" s="19" t="s">
        <v>8</v>
      </c>
      <c r="E119" s="15">
        <f t="shared" si="12"/>
        <v>0</v>
      </c>
      <c r="F119" s="16">
        <v>0</v>
      </c>
      <c r="G119" s="16">
        <v>0</v>
      </c>
      <c r="H119" s="16">
        <v>0</v>
      </c>
      <c r="I119" s="16">
        <v>0</v>
      </c>
      <c r="J119" s="38"/>
      <c r="K119" s="38"/>
      <c r="L119" s="38"/>
      <c r="M119" s="255"/>
    </row>
    <row r="120" spans="1:13" s="140" customFormat="1" ht="12.75">
      <c r="A120" s="268">
        <v>18</v>
      </c>
      <c r="B120" s="250" t="s">
        <v>80</v>
      </c>
      <c r="C120" s="244" t="s">
        <v>61</v>
      </c>
      <c r="D120" s="22" t="s">
        <v>12</v>
      </c>
      <c r="E120" s="23">
        <f aca="true" t="shared" si="13" ref="E120:E125">SUM(F120:L120)</f>
        <v>560</v>
      </c>
      <c r="F120" s="26"/>
      <c r="G120" s="26"/>
      <c r="H120" s="24">
        <v>60</v>
      </c>
      <c r="I120" s="24">
        <v>500</v>
      </c>
      <c r="J120" s="24"/>
      <c r="K120" s="26"/>
      <c r="L120" s="26"/>
      <c r="M120" s="230"/>
    </row>
    <row r="121" spans="1:13" s="140" customFormat="1" ht="12.75">
      <c r="A121" s="269"/>
      <c r="B121" s="251"/>
      <c r="C121" s="245"/>
      <c r="D121" s="28" t="s">
        <v>2</v>
      </c>
      <c r="E121" s="11">
        <f t="shared" si="13"/>
        <v>85</v>
      </c>
      <c r="F121" s="30"/>
      <c r="G121" s="30"/>
      <c r="H121" s="29">
        <v>60</v>
      </c>
      <c r="I121" s="29">
        <v>25</v>
      </c>
      <c r="J121" s="29"/>
      <c r="K121" s="30"/>
      <c r="L121" s="30"/>
      <c r="M121" s="231"/>
    </row>
    <row r="122" spans="1:13" s="140" customFormat="1" ht="12.75">
      <c r="A122" s="269"/>
      <c r="B122" s="251"/>
      <c r="C122" s="245"/>
      <c r="D122" s="28" t="s">
        <v>9</v>
      </c>
      <c r="E122" s="11">
        <f t="shared" si="13"/>
        <v>0</v>
      </c>
      <c r="F122" s="30"/>
      <c r="G122" s="30"/>
      <c r="H122" s="29">
        <v>0</v>
      </c>
      <c r="I122" s="29">
        <v>0</v>
      </c>
      <c r="J122" s="29"/>
      <c r="K122" s="30"/>
      <c r="L122" s="30"/>
      <c r="M122" s="231"/>
    </row>
    <row r="123" spans="1:13" s="140" customFormat="1" ht="12.75">
      <c r="A123" s="269"/>
      <c r="B123" s="251"/>
      <c r="C123" s="245"/>
      <c r="D123" s="28" t="s">
        <v>28</v>
      </c>
      <c r="E123" s="11">
        <f t="shared" si="13"/>
        <v>0</v>
      </c>
      <c r="F123" s="30"/>
      <c r="G123" s="30"/>
      <c r="H123" s="29">
        <v>0</v>
      </c>
      <c r="I123" s="29">
        <v>0</v>
      </c>
      <c r="J123" s="29"/>
      <c r="K123" s="30"/>
      <c r="L123" s="30"/>
      <c r="M123" s="231"/>
    </row>
    <row r="124" spans="1:13" s="140" customFormat="1" ht="12.75">
      <c r="A124" s="269"/>
      <c r="B124" s="251"/>
      <c r="C124" s="245"/>
      <c r="D124" s="28" t="s">
        <v>29</v>
      </c>
      <c r="E124" s="11">
        <f t="shared" si="13"/>
        <v>0</v>
      </c>
      <c r="F124" s="32"/>
      <c r="G124" s="32"/>
      <c r="H124" s="31">
        <v>0</v>
      </c>
      <c r="I124" s="31">
        <v>0</v>
      </c>
      <c r="J124" s="31"/>
      <c r="K124" s="32"/>
      <c r="L124" s="32"/>
      <c r="M124" s="232"/>
    </row>
    <row r="125" spans="1:13" s="140" customFormat="1" ht="13.5" thickBot="1">
      <c r="A125" s="270"/>
      <c r="B125" s="252"/>
      <c r="C125" s="246"/>
      <c r="D125" s="33" t="s">
        <v>8</v>
      </c>
      <c r="E125" s="44">
        <f t="shared" si="13"/>
        <v>475</v>
      </c>
      <c r="F125" s="35"/>
      <c r="G125" s="35"/>
      <c r="H125" s="34">
        <v>0</v>
      </c>
      <c r="I125" s="34">
        <v>475</v>
      </c>
      <c r="J125" s="34"/>
      <c r="K125" s="35"/>
      <c r="L125" s="35"/>
      <c r="M125" s="233"/>
    </row>
    <row r="126" spans="1:13" s="140" customFormat="1" ht="12.75">
      <c r="A126" s="268">
        <v>19</v>
      </c>
      <c r="B126" s="250" t="s">
        <v>78</v>
      </c>
      <c r="C126" s="244" t="s">
        <v>61</v>
      </c>
      <c r="D126" s="22" t="s">
        <v>12</v>
      </c>
      <c r="E126" s="23">
        <f aca="true" t="shared" si="14" ref="E126:E137">SUM(F126:L126)</f>
        <v>750</v>
      </c>
      <c r="F126" s="26"/>
      <c r="G126" s="26"/>
      <c r="H126" s="24">
        <v>3</v>
      </c>
      <c r="I126" s="24">
        <v>747</v>
      </c>
      <c r="J126" s="24"/>
      <c r="K126" s="26"/>
      <c r="L126" s="26"/>
      <c r="M126" s="253" t="s">
        <v>54</v>
      </c>
    </row>
    <row r="127" spans="1:13" s="140" customFormat="1" ht="12.75">
      <c r="A127" s="269"/>
      <c r="B127" s="251"/>
      <c r="C127" s="245"/>
      <c r="D127" s="28" t="s">
        <v>2</v>
      </c>
      <c r="E127" s="11">
        <f t="shared" si="14"/>
        <v>750</v>
      </c>
      <c r="F127" s="30"/>
      <c r="G127" s="30"/>
      <c r="H127" s="29">
        <v>3</v>
      </c>
      <c r="I127" s="29">
        <v>747</v>
      </c>
      <c r="J127" s="29"/>
      <c r="K127" s="30"/>
      <c r="L127" s="30"/>
      <c r="M127" s="254"/>
    </row>
    <row r="128" spans="1:13" s="140" customFormat="1" ht="12.75">
      <c r="A128" s="269"/>
      <c r="B128" s="251"/>
      <c r="C128" s="245"/>
      <c r="D128" s="28" t="s">
        <v>9</v>
      </c>
      <c r="E128" s="11">
        <f t="shared" si="14"/>
        <v>0</v>
      </c>
      <c r="F128" s="30"/>
      <c r="G128" s="30"/>
      <c r="H128" s="29">
        <v>0</v>
      </c>
      <c r="I128" s="29">
        <v>0</v>
      </c>
      <c r="J128" s="29"/>
      <c r="K128" s="30"/>
      <c r="L128" s="30"/>
      <c r="M128" s="254"/>
    </row>
    <row r="129" spans="1:13" s="140" customFormat="1" ht="12.75">
      <c r="A129" s="269"/>
      <c r="B129" s="251"/>
      <c r="C129" s="245"/>
      <c r="D129" s="28" t="s">
        <v>28</v>
      </c>
      <c r="E129" s="11">
        <f t="shared" si="14"/>
        <v>0</v>
      </c>
      <c r="F129" s="30"/>
      <c r="G129" s="30"/>
      <c r="H129" s="29">
        <v>0</v>
      </c>
      <c r="I129" s="29">
        <v>0</v>
      </c>
      <c r="J129" s="29"/>
      <c r="K129" s="30"/>
      <c r="L129" s="30"/>
      <c r="M129" s="254"/>
    </row>
    <row r="130" spans="1:13" s="140" customFormat="1" ht="12.75">
      <c r="A130" s="269"/>
      <c r="B130" s="251"/>
      <c r="C130" s="245"/>
      <c r="D130" s="28" t="s">
        <v>29</v>
      </c>
      <c r="E130" s="11">
        <f t="shared" si="14"/>
        <v>0</v>
      </c>
      <c r="F130" s="32"/>
      <c r="G130" s="32"/>
      <c r="H130" s="31">
        <v>0</v>
      </c>
      <c r="I130" s="31">
        <v>0</v>
      </c>
      <c r="J130" s="31"/>
      <c r="K130" s="32"/>
      <c r="L130" s="32"/>
      <c r="M130" s="254"/>
    </row>
    <row r="131" spans="1:13" s="140" customFormat="1" ht="13.5" thickBot="1">
      <c r="A131" s="270"/>
      <c r="B131" s="252"/>
      <c r="C131" s="246"/>
      <c r="D131" s="33" t="s">
        <v>8</v>
      </c>
      <c r="E131" s="44">
        <f t="shared" si="14"/>
        <v>0</v>
      </c>
      <c r="F131" s="35"/>
      <c r="G131" s="35"/>
      <c r="H131" s="34">
        <v>0</v>
      </c>
      <c r="I131" s="34">
        <v>0</v>
      </c>
      <c r="J131" s="34"/>
      <c r="K131" s="35"/>
      <c r="L131" s="35"/>
      <c r="M131" s="255"/>
    </row>
    <row r="132" spans="1:13" s="140" customFormat="1" ht="12.75">
      <c r="A132" s="268">
        <v>20</v>
      </c>
      <c r="B132" s="250" t="s">
        <v>79</v>
      </c>
      <c r="C132" s="244" t="s">
        <v>61</v>
      </c>
      <c r="D132" s="22" t="s">
        <v>12</v>
      </c>
      <c r="E132" s="23">
        <f t="shared" si="14"/>
        <v>874</v>
      </c>
      <c r="F132" s="26"/>
      <c r="G132" s="26"/>
      <c r="H132" s="24">
        <v>3</v>
      </c>
      <c r="I132" s="24">
        <v>871</v>
      </c>
      <c r="J132" s="24"/>
      <c r="K132" s="26"/>
      <c r="L132" s="26"/>
      <c r="M132" s="253" t="s">
        <v>54</v>
      </c>
    </row>
    <row r="133" spans="1:13" s="140" customFormat="1" ht="12.75">
      <c r="A133" s="269"/>
      <c r="B133" s="251"/>
      <c r="C133" s="245"/>
      <c r="D133" s="28" t="s">
        <v>2</v>
      </c>
      <c r="E133" s="11">
        <f t="shared" si="14"/>
        <v>874</v>
      </c>
      <c r="F133" s="30"/>
      <c r="G133" s="30"/>
      <c r="H133" s="29">
        <v>3</v>
      </c>
      <c r="I133" s="29">
        <v>871</v>
      </c>
      <c r="J133" s="29"/>
      <c r="K133" s="30"/>
      <c r="L133" s="30"/>
      <c r="M133" s="254"/>
    </row>
    <row r="134" spans="1:13" s="140" customFormat="1" ht="12.75">
      <c r="A134" s="269"/>
      <c r="B134" s="251"/>
      <c r="C134" s="245"/>
      <c r="D134" s="28" t="s">
        <v>9</v>
      </c>
      <c r="E134" s="11">
        <f t="shared" si="14"/>
        <v>0</v>
      </c>
      <c r="F134" s="30"/>
      <c r="G134" s="30"/>
      <c r="H134" s="29">
        <v>0</v>
      </c>
      <c r="I134" s="29">
        <v>0</v>
      </c>
      <c r="J134" s="29"/>
      <c r="K134" s="30"/>
      <c r="L134" s="30"/>
      <c r="M134" s="254"/>
    </row>
    <row r="135" spans="1:13" s="140" customFormat="1" ht="12.75">
      <c r="A135" s="269"/>
      <c r="B135" s="251"/>
      <c r="C135" s="245"/>
      <c r="D135" s="28" t="s">
        <v>28</v>
      </c>
      <c r="E135" s="11">
        <f t="shared" si="14"/>
        <v>0</v>
      </c>
      <c r="F135" s="30"/>
      <c r="G135" s="30"/>
      <c r="H135" s="29">
        <v>0</v>
      </c>
      <c r="I135" s="29">
        <v>0</v>
      </c>
      <c r="J135" s="29"/>
      <c r="K135" s="30"/>
      <c r="L135" s="30"/>
      <c r="M135" s="254"/>
    </row>
    <row r="136" spans="1:13" s="140" customFormat="1" ht="12.75">
      <c r="A136" s="269"/>
      <c r="B136" s="251"/>
      <c r="C136" s="245"/>
      <c r="D136" s="28" t="s">
        <v>29</v>
      </c>
      <c r="E136" s="11">
        <f t="shared" si="14"/>
        <v>0</v>
      </c>
      <c r="F136" s="32"/>
      <c r="G136" s="32"/>
      <c r="H136" s="31">
        <v>0</v>
      </c>
      <c r="I136" s="31">
        <v>0</v>
      </c>
      <c r="J136" s="31"/>
      <c r="K136" s="32"/>
      <c r="L136" s="32"/>
      <c r="M136" s="254"/>
    </row>
    <row r="137" spans="1:13" s="140" customFormat="1" ht="13.5" thickBot="1">
      <c r="A137" s="270"/>
      <c r="B137" s="252"/>
      <c r="C137" s="246"/>
      <c r="D137" s="33" t="s">
        <v>8</v>
      </c>
      <c r="E137" s="44">
        <f t="shared" si="14"/>
        <v>0</v>
      </c>
      <c r="F137" s="35"/>
      <c r="G137" s="35"/>
      <c r="H137" s="34">
        <v>0</v>
      </c>
      <c r="I137" s="34">
        <v>0</v>
      </c>
      <c r="J137" s="34"/>
      <c r="K137" s="35"/>
      <c r="L137" s="35"/>
      <c r="M137" s="255"/>
    </row>
    <row r="138" spans="1:13" s="49" customFormat="1" ht="12.75">
      <c r="A138" s="146"/>
      <c r="B138" s="47"/>
      <c r="C138" s="146"/>
      <c r="D138" s="48"/>
      <c r="E138" s="71"/>
      <c r="F138" s="171"/>
      <c r="G138" s="171"/>
      <c r="H138" s="170"/>
      <c r="I138" s="170"/>
      <c r="J138" s="170"/>
      <c r="K138" s="171"/>
      <c r="L138" s="171"/>
      <c r="M138" s="190"/>
    </row>
    <row r="139" spans="1:13" s="49" customFormat="1" ht="12.75">
      <c r="A139" s="146"/>
      <c r="B139" s="47"/>
      <c r="C139" s="146"/>
      <c r="D139" s="48"/>
      <c r="E139" s="71"/>
      <c r="F139" s="171"/>
      <c r="G139" s="171"/>
      <c r="H139" s="170"/>
      <c r="I139" s="170"/>
      <c r="J139" s="170"/>
      <c r="K139" s="171"/>
      <c r="L139" s="171"/>
      <c r="M139" s="190"/>
    </row>
    <row r="140" spans="1:13" s="49" customFormat="1" ht="12.75">
      <c r="A140" s="146"/>
      <c r="B140" s="47"/>
      <c r="C140" s="146"/>
      <c r="D140" s="48"/>
      <c r="E140" s="71"/>
      <c r="F140" s="171"/>
      <c r="G140" s="171"/>
      <c r="H140" s="170"/>
      <c r="I140" s="170"/>
      <c r="J140" s="170"/>
      <c r="K140" s="171"/>
      <c r="L140" s="171"/>
      <c r="M140" s="190"/>
    </row>
    <row r="141" spans="1:13" s="49" customFormat="1" ht="13.5" thickBot="1">
      <c r="A141" s="146"/>
      <c r="B141" s="47"/>
      <c r="C141" s="146"/>
      <c r="D141" s="48"/>
      <c r="E141" s="71"/>
      <c r="F141" s="171"/>
      <c r="G141" s="171"/>
      <c r="H141" s="170"/>
      <c r="I141" s="170"/>
      <c r="J141" s="170"/>
      <c r="K141" s="171"/>
      <c r="L141" s="171"/>
      <c r="M141" s="190"/>
    </row>
    <row r="142" spans="1:13" s="27" customFormat="1" ht="13.5" thickBot="1">
      <c r="A142" s="295" t="s">
        <v>50</v>
      </c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7"/>
    </row>
    <row r="143" spans="1:13" s="27" customFormat="1" ht="12.75">
      <c r="A143" s="259">
        <v>21</v>
      </c>
      <c r="B143" s="250" t="s">
        <v>51</v>
      </c>
      <c r="C143" s="241" t="s">
        <v>67</v>
      </c>
      <c r="D143" s="18" t="s">
        <v>12</v>
      </c>
      <c r="E143" s="8">
        <f aca="true" t="shared" si="15" ref="E143:E148">SUM(F143:L143)</f>
        <v>500</v>
      </c>
      <c r="F143" s="164"/>
      <c r="G143" s="151">
        <v>5.1</v>
      </c>
      <c r="H143" s="151">
        <v>34.4</v>
      </c>
      <c r="I143" s="151">
        <v>460.5</v>
      </c>
      <c r="J143" s="54"/>
      <c r="K143" s="54"/>
      <c r="L143" s="54"/>
      <c r="M143" s="50"/>
    </row>
    <row r="144" spans="1:13" s="27" customFormat="1" ht="12.75">
      <c r="A144" s="260"/>
      <c r="B144" s="251"/>
      <c r="C144" s="242"/>
      <c r="D144" s="17" t="s">
        <v>2</v>
      </c>
      <c r="E144" s="9">
        <f t="shared" si="15"/>
        <v>154.6</v>
      </c>
      <c r="F144" s="154"/>
      <c r="G144" s="153">
        <v>5.1</v>
      </c>
      <c r="H144" s="153">
        <v>34.4</v>
      </c>
      <c r="I144" s="153">
        <v>115.1</v>
      </c>
      <c r="J144" s="55"/>
      <c r="K144" s="55"/>
      <c r="L144" s="55"/>
      <c r="M144" s="51"/>
    </row>
    <row r="145" spans="1:13" s="27" customFormat="1" ht="12.75">
      <c r="A145" s="260"/>
      <c r="B145" s="251"/>
      <c r="C145" s="242"/>
      <c r="D145" s="17" t="s">
        <v>9</v>
      </c>
      <c r="E145" s="11">
        <f t="shared" si="15"/>
        <v>0</v>
      </c>
      <c r="F145" s="154"/>
      <c r="G145" s="154">
        <v>0</v>
      </c>
      <c r="H145" s="154">
        <v>0</v>
      </c>
      <c r="I145" s="154">
        <v>0</v>
      </c>
      <c r="J145" s="55"/>
      <c r="K145" s="55"/>
      <c r="L145" s="55"/>
      <c r="M145" s="51"/>
    </row>
    <row r="146" spans="1:13" s="27" customFormat="1" ht="12.75">
      <c r="A146" s="260"/>
      <c r="B146" s="251"/>
      <c r="C146" s="242"/>
      <c r="D146" s="17" t="s">
        <v>28</v>
      </c>
      <c r="E146" s="11">
        <f t="shared" si="15"/>
        <v>0</v>
      </c>
      <c r="F146" s="154"/>
      <c r="G146" s="154">
        <v>0</v>
      </c>
      <c r="H146" s="154">
        <v>0</v>
      </c>
      <c r="I146" s="154">
        <v>0</v>
      </c>
      <c r="J146" s="55"/>
      <c r="K146" s="55"/>
      <c r="L146" s="55"/>
      <c r="M146" s="51"/>
    </row>
    <row r="147" spans="1:13" s="27" customFormat="1" ht="12.75">
      <c r="A147" s="260"/>
      <c r="B147" s="251"/>
      <c r="C147" s="242"/>
      <c r="D147" s="17" t="s">
        <v>29</v>
      </c>
      <c r="E147" s="9">
        <f t="shared" si="15"/>
        <v>345.4</v>
      </c>
      <c r="F147" s="166"/>
      <c r="G147" s="166">
        <v>0</v>
      </c>
      <c r="H147" s="166">
        <v>0</v>
      </c>
      <c r="I147" s="161">
        <v>345.4</v>
      </c>
      <c r="J147" s="56"/>
      <c r="K147" s="56"/>
      <c r="L147" s="56"/>
      <c r="M147" s="52"/>
    </row>
    <row r="148" spans="1:13" s="27" customFormat="1" ht="13.5" thickBot="1">
      <c r="A148" s="261"/>
      <c r="B148" s="252"/>
      <c r="C148" s="243"/>
      <c r="D148" s="19" t="s">
        <v>8</v>
      </c>
      <c r="E148" s="44">
        <f t="shared" si="15"/>
        <v>0</v>
      </c>
      <c r="F148" s="158"/>
      <c r="G148" s="158">
        <v>0</v>
      </c>
      <c r="H148" s="158">
        <v>0</v>
      </c>
      <c r="I148" s="158">
        <v>0</v>
      </c>
      <c r="J148" s="57"/>
      <c r="K148" s="57"/>
      <c r="L148" s="57"/>
      <c r="M148" s="53"/>
    </row>
    <row r="149" spans="1:13" s="27" customFormat="1" ht="13.5" thickBot="1">
      <c r="A149" s="247" t="s">
        <v>6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9"/>
    </row>
    <row r="150" spans="1:13" s="61" customFormat="1" ht="12.75">
      <c r="A150" s="259">
        <v>22</v>
      </c>
      <c r="B150" s="262" t="s">
        <v>38</v>
      </c>
      <c r="C150" s="256" t="s">
        <v>67</v>
      </c>
      <c r="D150" s="73" t="s">
        <v>12</v>
      </c>
      <c r="E150" s="150">
        <f aca="true" t="shared" si="16" ref="E150:E155">SUM(F150:L150)</f>
        <v>2297.3999999999996</v>
      </c>
      <c r="F150" s="75">
        <v>14.3</v>
      </c>
      <c r="G150" s="172">
        <v>220</v>
      </c>
      <c r="H150" s="74">
        <v>1300.3</v>
      </c>
      <c r="I150" s="74">
        <v>762.8</v>
      </c>
      <c r="J150" s="59"/>
      <c r="K150" s="59"/>
      <c r="L150" s="59"/>
      <c r="M150" s="60"/>
    </row>
    <row r="151" spans="1:13" s="61" customFormat="1" ht="12.75">
      <c r="A151" s="260"/>
      <c r="B151" s="263"/>
      <c r="C151" s="257"/>
      <c r="D151" s="17" t="s">
        <v>2</v>
      </c>
      <c r="E151" s="152">
        <f t="shared" si="16"/>
        <v>439.6</v>
      </c>
      <c r="F151" s="86">
        <v>14.3</v>
      </c>
      <c r="G151" s="154">
        <v>125</v>
      </c>
      <c r="H151" s="86">
        <v>300.3</v>
      </c>
      <c r="I151" s="62">
        <v>0</v>
      </c>
      <c r="J151" s="63"/>
      <c r="K151" s="63"/>
      <c r="L151" s="63"/>
      <c r="M151" s="64"/>
    </row>
    <row r="152" spans="1:13" s="61" customFormat="1" ht="12.75">
      <c r="A152" s="260"/>
      <c r="B152" s="263"/>
      <c r="C152" s="257"/>
      <c r="D152" s="17" t="s">
        <v>9</v>
      </c>
      <c r="E152" s="152">
        <f t="shared" si="16"/>
        <v>1857.8</v>
      </c>
      <c r="F152" s="76">
        <v>0</v>
      </c>
      <c r="G152" s="10">
        <v>95</v>
      </c>
      <c r="H152" s="173">
        <v>1000</v>
      </c>
      <c r="I152" s="173">
        <v>762.8</v>
      </c>
      <c r="J152" s="63"/>
      <c r="K152" s="63"/>
      <c r="L152" s="63"/>
      <c r="M152" s="64"/>
    </row>
    <row r="153" spans="1:13" s="61" customFormat="1" ht="12.75">
      <c r="A153" s="260"/>
      <c r="B153" s="263"/>
      <c r="C153" s="257"/>
      <c r="D153" s="17" t="s">
        <v>28</v>
      </c>
      <c r="E153" s="156">
        <f t="shared" si="16"/>
        <v>0</v>
      </c>
      <c r="F153" s="174">
        <v>0</v>
      </c>
      <c r="G153" s="10">
        <v>0</v>
      </c>
      <c r="H153" s="76">
        <v>0</v>
      </c>
      <c r="I153" s="62">
        <v>0</v>
      </c>
      <c r="J153" s="63"/>
      <c r="K153" s="63"/>
      <c r="L153" s="63"/>
      <c r="M153" s="64"/>
    </row>
    <row r="154" spans="1:13" s="61" customFormat="1" ht="12.75">
      <c r="A154" s="260"/>
      <c r="B154" s="263"/>
      <c r="C154" s="257"/>
      <c r="D154" s="17" t="s">
        <v>29</v>
      </c>
      <c r="E154" s="152">
        <f t="shared" si="16"/>
        <v>0</v>
      </c>
      <c r="F154" s="76">
        <v>0</v>
      </c>
      <c r="G154" s="42">
        <v>0</v>
      </c>
      <c r="H154" s="119">
        <v>0</v>
      </c>
      <c r="I154" s="65">
        <v>0</v>
      </c>
      <c r="J154" s="66"/>
      <c r="K154" s="66"/>
      <c r="L154" s="66"/>
      <c r="M154" s="67"/>
    </row>
    <row r="155" spans="1:13" s="61" customFormat="1" ht="13.5" thickBot="1">
      <c r="A155" s="261"/>
      <c r="B155" s="264"/>
      <c r="C155" s="258"/>
      <c r="D155" s="19" t="s">
        <v>8</v>
      </c>
      <c r="E155" s="175">
        <f t="shared" si="16"/>
        <v>0</v>
      </c>
      <c r="F155" s="176">
        <v>0</v>
      </c>
      <c r="G155" s="68">
        <v>0</v>
      </c>
      <c r="H155" s="77">
        <v>0</v>
      </c>
      <c r="I155" s="77">
        <v>0</v>
      </c>
      <c r="J155" s="69"/>
      <c r="K155" s="69"/>
      <c r="L155" s="69"/>
      <c r="M155" s="70"/>
    </row>
    <row r="156" spans="1:13" s="61" customFormat="1" ht="13.5" thickBot="1">
      <c r="A156" s="292" t="s">
        <v>4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4"/>
    </row>
    <row r="157" spans="1:13" s="61" customFormat="1" ht="12.75">
      <c r="A157" s="259">
        <v>23</v>
      </c>
      <c r="B157" s="262" t="s">
        <v>64</v>
      </c>
      <c r="C157" s="256" t="s">
        <v>30</v>
      </c>
      <c r="D157" s="73" t="s">
        <v>12</v>
      </c>
      <c r="E157" s="20">
        <f aca="true" t="shared" si="17" ref="E157:E162">SUM(F157:L157)</f>
        <v>1234.25</v>
      </c>
      <c r="F157" s="58"/>
      <c r="G157" s="74">
        <v>777.4</v>
      </c>
      <c r="H157" s="74">
        <v>456.85</v>
      </c>
      <c r="I157" s="58"/>
      <c r="J157" s="58"/>
      <c r="K157" s="58"/>
      <c r="L157" s="58"/>
      <c r="M157" s="137"/>
    </row>
    <row r="158" spans="1:13" s="61" customFormat="1" ht="12.75">
      <c r="A158" s="260"/>
      <c r="B158" s="263"/>
      <c r="C158" s="257"/>
      <c r="D158" s="17" t="s">
        <v>2</v>
      </c>
      <c r="E158" s="21">
        <f t="shared" si="17"/>
        <v>568.25</v>
      </c>
      <c r="F158" s="62"/>
      <c r="G158" s="173">
        <v>111.4</v>
      </c>
      <c r="H158" s="173">
        <v>456.85</v>
      </c>
      <c r="I158" s="62"/>
      <c r="J158" s="62"/>
      <c r="K158" s="62"/>
      <c r="L158" s="62"/>
      <c r="M158" s="88"/>
    </row>
    <row r="159" spans="1:13" s="61" customFormat="1" ht="12.75">
      <c r="A159" s="260"/>
      <c r="B159" s="263"/>
      <c r="C159" s="257"/>
      <c r="D159" s="17" t="s">
        <v>9</v>
      </c>
      <c r="E159" s="21">
        <f t="shared" si="17"/>
        <v>130</v>
      </c>
      <c r="F159" s="62"/>
      <c r="G159" s="173">
        <v>130</v>
      </c>
      <c r="H159" s="62">
        <v>0</v>
      </c>
      <c r="I159" s="62"/>
      <c r="J159" s="62"/>
      <c r="K159" s="62"/>
      <c r="L159" s="62"/>
      <c r="M159" s="88"/>
    </row>
    <row r="160" spans="1:13" s="61" customFormat="1" ht="12.75">
      <c r="A160" s="260"/>
      <c r="B160" s="263"/>
      <c r="C160" s="257"/>
      <c r="D160" s="17" t="s">
        <v>28</v>
      </c>
      <c r="E160" s="21">
        <f t="shared" si="17"/>
        <v>666</v>
      </c>
      <c r="F160" s="62"/>
      <c r="G160" s="173">
        <v>666</v>
      </c>
      <c r="H160" s="62">
        <v>0</v>
      </c>
      <c r="I160" s="62"/>
      <c r="J160" s="62"/>
      <c r="K160" s="62"/>
      <c r="L160" s="62"/>
      <c r="M160" s="88"/>
    </row>
    <row r="161" spans="1:13" s="61" customFormat="1" ht="12.75">
      <c r="A161" s="260"/>
      <c r="B161" s="263"/>
      <c r="C161" s="257"/>
      <c r="D161" s="17" t="s">
        <v>29</v>
      </c>
      <c r="E161" s="13">
        <f t="shared" si="17"/>
        <v>0</v>
      </c>
      <c r="F161" s="65"/>
      <c r="G161" s="65">
        <v>0</v>
      </c>
      <c r="H161" s="65">
        <v>0</v>
      </c>
      <c r="I161" s="65"/>
      <c r="J161" s="65"/>
      <c r="K161" s="65"/>
      <c r="L161" s="65"/>
      <c r="M161" s="88"/>
    </row>
    <row r="162" spans="1:13" s="61" customFormat="1" ht="13.5" thickBot="1">
      <c r="A162" s="261"/>
      <c r="B162" s="264"/>
      <c r="C162" s="258"/>
      <c r="D162" s="19" t="s">
        <v>8</v>
      </c>
      <c r="E162" s="44">
        <f t="shared" si="17"/>
        <v>0</v>
      </c>
      <c r="F162" s="68"/>
      <c r="G162" s="68">
        <v>0</v>
      </c>
      <c r="H162" s="68">
        <v>0</v>
      </c>
      <c r="I162" s="68"/>
      <c r="J162" s="68"/>
      <c r="K162" s="68"/>
      <c r="L162" s="68"/>
      <c r="M162" s="138"/>
    </row>
    <row r="163" spans="1:13" s="61" customFormat="1" ht="12.75">
      <c r="A163" s="259">
        <v>24</v>
      </c>
      <c r="B163" s="262" t="s">
        <v>65</v>
      </c>
      <c r="C163" s="256" t="s">
        <v>58</v>
      </c>
      <c r="D163" s="73" t="s">
        <v>12</v>
      </c>
      <c r="E163" s="177">
        <f aca="true" t="shared" si="18" ref="E163:E168">SUM(F163:L163)</f>
        <v>400</v>
      </c>
      <c r="F163" s="58"/>
      <c r="G163" s="58">
        <v>15</v>
      </c>
      <c r="H163" s="58"/>
      <c r="I163" s="58">
        <v>385</v>
      </c>
      <c r="J163" s="58"/>
      <c r="K163" s="58"/>
      <c r="L163" s="58"/>
      <c r="M163" s="137"/>
    </row>
    <row r="164" spans="1:13" s="61" customFormat="1" ht="12.75">
      <c r="A164" s="260"/>
      <c r="B164" s="263"/>
      <c r="C164" s="257"/>
      <c r="D164" s="17" t="s">
        <v>2</v>
      </c>
      <c r="E164" s="13">
        <f t="shared" si="18"/>
        <v>15</v>
      </c>
      <c r="F164" s="62"/>
      <c r="G164" s="62">
        <v>15</v>
      </c>
      <c r="H164" s="62"/>
      <c r="I164" s="62">
        <v>0</v>
      </c>
      <c r="J164" s="62"/>
      <c r="K164" s="62"/>
      <c r="L164" s="62"/>
      <c r="M164" s="88"/>
    </row>
    <row r="165" spans="1:13" s="61" customFormat="1" ht="12.75">
      <c r="A165" s="260"/>
      <c r="B165" s="263"/>
      <c r="C165" s="257"/>
      <c r="D165" s="17" t="s">
        <v>9</v>
      </c>
      <c r="E165" s="21">
        <f t="shared" si="18"/>
        <v>192.5</v>
      </c>
      <c r="F165" s="62"/>
      <c r="G165" s="62">
        <v>0</v>
      </c>
      <c r="H165" s="62"/>
      <c r="I165" s="173">
        <v>192.5</v>
      </c>
      <c r="J165" s="62"/>
      <c r="K165" s="62"/>
      <c r="L165" s="62"/>
      <c r="M165" s="88"/>
    </row>
    <row r="166" spans="1:13" s="61" customFormat="1" ht="12.75">
      <c r="A166" s="260"/>
      <c r="B166" s="263"/>
      <c r="C166" s="257"/>
      <c r="D166" s="17" t="s">
        <v>28</v>
      </c>
      <c r="E166" s="21">
        <f t="shared" si="18"/>
        <v>192.5</v>
      </c>
      <c r="F166" s="62"/>
      <c r="G166" s="62">
        <v>0</v>
      </c>
      <c r="H166" s="62"/>
      <c r="I166" s="173">
        <v>192.5</v>
      </c>
      <c r="J166" s="62"/>
      <c r="K166" s="62"/>
      <c r="L166" s="62"/>
      <c r="M166" s="88"/>
    </row>
    <row r="167" spans="1:13" s="61" customFormat="1" ht="12.75">
      <c r="A167" s="260"/>
      <c r="B167" s="263"/>
      <c r="C167" s="257"/>
      <c r="D167" s="17" t="s">
        <v>29</v>
      </c>
      <c r="E167" s="13">
        <f t="shared" si="18"/>
        <v>0</v>
      </c>
      <c r="F167" s="65"/>
      <c r="G167" s="65">
        <v>0</v>
      </c>
      <c r="H167" s="65"/>
      <c r="I167" s="65">
        <v>0</v>
      </c>
      <c r="J167" s="65"/>
      <c r="K167" s="65"/>
      <c r="L167" s="65"/>
      <c r="M167" s="88"/>
    </row>
    <row r="168" spans="1:13" s="61" customFormat="1" ht="13.5" thickBot="1">
      <c r="A168" s="261"/>
      <c r="B168" s="264"/>
      <c r="C168" s="258"/>
      <c r="D168" s="19" t="s">
        <v>8</v>
      </c>
      <c r="E168" s="44">
        <f t="shared" si="18"/>
        <v>0</v>
      </c>
      <c r="F168" s="68"/>
      <c r="G168" s="68">
        <v>0</v>
      </c>
      <c r="H168" s="68"/>
      <c r="I168" s="68">
        <v>0</v>
      </c>
      <c r="J168" s="68"/>
      <c r="K168" s="68"/>
      <c r="L168" s="68"/>
      <c r="M168" s="138"/>
    </row>
    <row r="169" spans="1:13" s="202" customFormat="1" ht="12.75">
      <c r="A169" s="259">
        <v>25</v>
      </c>
      <c r="B169" s="262" t="s">
        <v>52</v>
      </c>
      <c r="C169" s="256" t="s">
        <v>61</v>
      </c>
      <c r="D169" s="73" t="s">
        <v>12</v>
      </c>
      <c r="E169" s="23">
        <f aca="true" t="shared" si="19" ref="E169:E181">SUM(F169:L169)</f>
        <v>340</v>
      </c>
      <c r="F169" s="58"/>
      <c r="G169" s="58"/>
      <c r="H169" s="58">
        <v>40</v>
      </c>
      <c r="I169" s="58">
        <v>300</v>
      </c>
      <c r="J169" s="192"/>
      <c r="K169" s="192"/>
      <c r="L169" s="192"/>
      <c r="M169" s="201"/>
    </row>
    <row r="170" spans="1:13" s="202" customFormat="1" ht="12.75">
      <c r="A170" s="260"/>
      <c r="B170" s="263"/>
      <c r="C170" s="257"/>
      <c r="D170" s="17" t="s">
        <v>2</v>
      </c>
      <c r="E170" s="11">
        <f t="shared" si="19"/>
        <v>115</v>
      </c>
      <c r="F170" s="62"/>
      <c r="G170" s="62"/>
      <c r="H170" s="62">
        <v>40</v>
      </c>
      <c r="I170" s="62">
        <v>75</v>
      </c>
      <c r="J170" s="194"/>
      <c r="K170" s="194"/>
      <c r="L170" s="194"/>
      <c r="M170" s="191"/>
    </row>
    <row r="171" spans="1:13" s="202" customFormat="1" ht="12.75">
      <c r="A171" s="260"/>
      <c r="B171" s="263"/>
      <c r="C171" s="257"/>
      <c r="D171" s="17" t="s">
        <v>9</v>
      </c>
      <c r="E171" s="11">
        <f t="shared" si="19"/>
        <v>0</v>
      </c>
      <c r="F171" s="62"/>
      <c r="G171" s="62"/>
      <c r="H171" s="62">
        <v>0</v>
      </c>
      <c r="I171" s="62">
        <v>0</v>
      </c>
      <c r="J171" s="194"/>
      <c r="K171" s="194"/>
      <c r="L171" s="194"/>
      <c r="M171" s="191"/>
    </row>
    <row r="172" spans="1:13" s="202" customFormat="1" ht="12.75">
      <c r="A172" s="260"/>
      <c r="B172" s="263"/>
      <c r="C172" s="257"/>
      <c r="D172" s="17" t="s">
        <v>28</v>
      </c>
      <c r="E172" s="11">
        <f t="shared" si="19"/>
        <v>0</v>
      </c>
      <c r="F172" s="62"/>
      <c r="G172" s="62"/>
      <c r="H172" s="62">
        <v>0</v>
      </c>
      <c r="I172" s="62">
        <v>0</v>
      </c>
      <c r="J172" s="194"/>
      <c r="K172" s="194"/>
      <c r="L172" s="194"/>
      <c r="M172" s="191"/>
    </row>
    <row r="173" spans="1:13" s="202" customFormat="1" ht="12.75">
      <c r="A173" s="260"/>
      <c r="B173" s="263"/>
      <c r="C173" s="257"/>
      <c r="D173" s="17" t="s">
        <v>29</v>
      </c>
      <c r="E173" s="12">
        <f t="shared" si="19"/>
        <v>225</v>
      </c>
      <c r="F173" s="65"/>
      <c r="G173" s="65"/>
      <c r="H173" s="65">
        <v>0</v>
      </c>
      <c r="I173" s="65">
        <v>225</v>
      </c>
      <c r="J173" s="196"/>
      <c r="K173" s="196"/>
      <c r="L173" s="196"/>
      <c r="M173" s="203"/>
    </row>
    <row r="174" spans="1:13" s="202" customFormat="1" ht="13.5" thickBot="1">
      <c r="A174" s="261"/>
      <c r="B174" s="264"/>
      <c r="C174" s="258"/>
      <c r="D174" s="19" t="s">
        <v>8</v>
      </c>
      <c r="E174" s="15">
        <f t="shared" si="19"/>
        <v>0</v>
      </c>
      <c r="F174" s="68"/>
      <c r="G174" s="68"/>
      <c r="H174" s="68">
        <v>0</v>
      </c>
      <c r="I174" s="68">
        <v>0</v>
      </c>
      <c r="J174" s="198"/>
      <c r="K174" s="198"/>
      <c r="L174" s="198"/>
      <c r="M174" s="204"/>
    </row>
    <row r="175" spans="1:13" s="205" customFormat="1" ht="13.5" thickBot="1">
      <c r="A175" s="146"/>
      <c r="B175" s="92"/>
      <c r="C175" s="93"/>
      <c r="D175" s="48"/>
      <c r="E175" s="71"/>
      <c r="F175" s="95"/>
      <c r="G175" s="95"/>
      <c r="H175" s="95"/>
      <c r="I175" s="95"/>
      <c r="J175" s="221"/>
      <c r="K175" s="221"/>
      <c r="L175" s="221"/>
      <c r="M175" s="221"/>
    </row>
    <row r="176" spans="1:13" s="61" customFormat="1" ht="12.75">
      <c r="A176" s="259">
        <v>26</v>
      </c>
      <c r="B176" s="262" t="s">
        <v>35</v>
      </c>
      <c r="C176" s="256">
        <v>2010</v>
      </c>
      <c r="D176" s="73" t="s">
        <v>12</v>
      </c>
      <c r="E176" s="8">
        <f t="shared" si="19"/>
        <v>300</v>
      </c>
      <c r="F176" s="58"/>
      <c r="G176" s="58"/>
      <c r="H176" s="74"/>
      <c r="I176" s="74">
        <v>300</v>
      </c>
      <c r="J176" s="59"/>
      <c r="K176" s="59"/>
      <c r="L176" s="59"/>
      <c r="M176" s="89"/>
    </row>
    <row r="177" spans="1:13" s="61" customFormat="1" ht="12.75">
      <c r="A177" s="260"/>
      <c r="B177" s="263"/>
      <c r="C177" s="257"/>
      <c r="D177" s="17" t="s">
        <v>2</v>
      </c>
      <c r="E177" s="9">
        <f t="shared" si="19"/>
        <v>60</v>
      </c>
      <c r="F177" s="62"/>
      <c r="G177" s="62"/>
      <c r="H177" s="173"/>
      <c r="I177" s="173">
        <v>60</v>
      </c>
      <c r="J177" s="63"/>
      <c r="K177" s="63"/>
      <c r="L177" s="63"/>
      <c r="M177" s="88"/>
    </row>
    <row r="178" spans="1:13" s="61" customFormat="1" ht="12.75">
      <c r="A178" s="260"/>
      <c r="B178" s="263"/>
      <c r="C178" s="257"/>
      <c r="D178" s="17" t="s">
        <v>9</v>
      </c>
      <c r="E178" s="11">
        <f t="shared" si="19"/>
        <v>0</v>
      </c>
      <c r="F178" s="62"/>
      <c r="G178" s="62"/>
      <c r="H178" s="62"/>
      <c r="I178" s="62">
        <v>0</v>
      </c>
      <c r="J178" s="63"/>
      <c r="K178" s="63"/>
      <c r="L178" s="63"/>
      <c r="M178" s="88"/>
    </row>
    <row r="179" spans="1:13" s="61" customFormat="1" ht="12.75">
      <c r="A179" s="260"/>
      <c r="B179" s="263"/>
      <c r="C179" s="257"/>
      <c r="D179" s="17" t="s">
        <v>28</v>
      </c>
      <c r="E179" s="9">
        <f t="shared" si="19"/>
        <v>240</v>
      </c>
      <c r="F179" s="62"/>
      <c r="G179" s="62"/>
      <c r="H179" s="62"/>
      <c r="I179" s="173">
        <v>240</v>
      </c>
      <c r="J179" s="63"/>
      <c r="K179" s="63"/>
      <c r="L179" s="63"/>
      <c r="M179" s="88"/>
    </row>
    <row r="180" spans="1:13" s="61" customFormat="1" ht="12.75">
      <c r="A180" s="260"/>
      <c r="B180" s="263"/>
      <c r="C180" s="257"/>
      <c r="D180" s="17" t="s">
        <v>29</v>
      </c>
      <c r="E180" s="12">
        <f t="shared" si="19"/>
        <v>0</v>
      </c>
      <c r="F180" s="65"/>
      <c r="G180" s="65"/>
      <c r="H180" s="65"/>
      <c r="I180" s="65">
        <v>0</v>
      </c>
      <c r="J180" s="66"/>
      <c r="K180" s="66"/>
      <c r="L180" s="66"/>
      <c r="M180" s="90"/>
    </row>
    <row r="181" spans="1:13" s="61" customFormat="1" ht="13.5" thickBot="1">
      <c r="A181" s="261"/>
      <c r="B181" s="264"/>
      <c r="C181" s="258"/>
      <c r="D181" s="19" t="s">
        <v>8</v>
      </c>
      <c r="E181" s="15">
        <f t="shared" si="19"/>
        <v>0</v>
      </c>
      <c r="F181" s="68"/>
      <c r="G181" s="68"/>
      <c r="H181" s="68"/>
      <c r="I181" s="68">
        <v>0</v>
      </c>
      <c r="J181" s="69"/>
      <c r="K181" s="69"/>
      <c r="L181" s="69"/>
      <c r="M181" s="91"/>
    </row>
    <row r="182" spans="1:13" s="61" customFormat="1" ht="12.75">
      <c r="A182" s="259">
        <v>27</v>
      </c>
      <c r="B182" s="262" t="s">
        <v>39</v>
      </c>
      <c r="C182" s="256">
        <v>2010</v>
      </c>
      <c r="D182" s="73" t="s">
        <v>12</v>
      </c>
      <c r="E182" s="23">
        <f aca="true" t="shared" si="20" ref="E182:E193">SUM(F182:L182)</f>
        <v>1000</v>
      </c>
      <c r="F182" s="59"/>
      <c r="G182" s="59"/>
      <c r="H182" s="58"/>
      <c r="I182" s="58">
        <v>1000</v>
      </c>
      <c r="J182" s="59"/>
      <c r="K182" s="59"/>
      <c r="L182" s="59"/>
      <c r="M182" s="89"/>
    </row>
    <row r="183" spans="1:13" s="61" customFormat="1" ht="12.75">
      <c r="A183" s="260"/>
      <c r="B183" s="263"/>
      <c r="C183" s="257"/>
      <c r="D183" s="17" t="s">
        <v>2</v>
      </c>
      <c r="E183" s="11">
        <f t="shared" si="20"/>
        <v>110</v>
      </c>
      <c r="F183" s="63"/>
      <c r="G183" s="63"/>
      <c r="H183" s="62"/>
      <c r="I183" s="62">
        <v>110</v>
      </c>
      <c r="J183" s="63"/>
      <c r="K183" s="63"/>
      <c r="L183" s="63"/>
      <c r="M183" s="88"/>
    </row>
    <row r="184" spans="1:13" s="61" customFormat="1" ht="12.75">
      <c r="A184" s="260"/>
      <c r="B184" s="263"/>
      <c r="C184" s="257"/>
      <c r="D184" s="17" t="s">
        <v>9</v>
      </c>
      <c r="E184" s="11">
        <f t="shared" si="20"/>
        <v>40</v>
      </c>
      <c r="F184" s="63"/>
      <c r="G184" s="63"/>
      <c r="H184" s="62"/>
      <c r="I184" s="62">
        <v>40</v>
      </c>
      <c r="J184" s="63"/>
      <c r="K184" s="63"/>
      <c r="L184" s="63"/>
      <c r="M184" s="88"/>
    </row>
    <row r="185" spans="1:13" s="61" customFormat="1" ht="12.75">
      <c r="A185" s="260"/>
      <c r="B185" s="263"/>
      <c r="C185" s="257"/>
      <c r="D185" s="17" t="s">
        <v>28</v>
      </c>
      <c r="E185" s="11">
        <f t="shared" si="20"/>
        <v>0</v>
      </c>
      <c r="F185" s="63"/>
      <c r="G185" s="63"/>
      <c r="H185" s="62"/>
      <c r="I185" s="62">
        <v>0</v>
      </c>
      <c r="J185" s="63"/>
      <c r="K185" s="63"/>
      <c r="L185" s="63"/>
      <c r="M185" s="88"/>
    </row>
    <row r="186" spans="1:13" s="61" customFormat="1" ht="12.75">
      <c r="A186" s="260"/>
      <c r="B186" s="263"/>
      <c r="C186" s="257"/>
      <c r="D186" s="17" t="s">
        <v>29</v>
      </c>
      <c r="E186" s="11">
        <f t="shared" si="20"/>
        <v>850</v>
      </c>
      <c r="F186" s="66"/>
      <c r="G186" s="66"/>
      <c r="H186" s="65"/>
      <c r="I186" s="65">
        <v>850</v>
      </c>
      <c r="J186" s="66"/>
      <c r="K186" s="66"/>
      <c r="L186" s="66"/>
      <c r="M186" s="90"/>
    </row>
    <row r="187" spans="1:13" s="61" customFormat="1" ht="13.5" thickBot="1">
      <c r="A187" s="261"/>
      <c r="B187" s="264"/>
      <c r="C187" s="258"/>
      <c r="D187" s="19" t="s">
        <v>8</v>
      </c>
      <c r="E187" s="15">
        <f t="shared" si="20"/>
        <v>0</v>
      </c>
      <c r="F187" s="69"/>
      <c r="G187" s="69"/>
      <c r="H187" s="68"/>
      <c r="I187" s="68">
        <v>0</v>
      </c>
      <c r="J187" s="69"/>
      <c r="K187" s="69"/>
      <c r="L187" s="69"/>
      <c r="M187" s="91"/>
    </row>
    <row r="188" spans="1:13" s="61" customFormat="1" ht="12.75">
      <c r="A188" s="259">
        <v>28</v>
      </c>
      <c r="B188" s="262" t="s">
        <v>53</v>
      </c>
      <c r="C188" s="256" t="s">
        <v>58</v>
      </c>
      <c r="D188" s="73" t="s">
        <v>12</v>
      </c>
      <c r="E188" s="23">
        <f t="shared" si="20"/>
        <v>1609</v>
      </c>
      <c r="F188" s="59"/>
      <c r="G188" s="58">
        <v>9</v>
      </c>
      <c r="H188" s="58"/>
      <c r="I188" s="58">
        <v>1600</v>
      </c>
      <c r="J188" s="59"/>
      <c r="K188" s="59"/>
      <c r="L188" s="59"/>
      <c r="M188" s="89"/>
    </row>
    <row r="189" spans="1:13" s="61" customFormat="1" ht="12.75">
      <c r="A189" s="260"/>
      <c r="B189" s="263"/>
      <c r="C189" s="257"/>
      <c r="D189" s="17" t="s">
        <v>2</v>
      </c>
      <c r="E189" s="11">
        <f t="shared" si="20"/>
        <v>109</v>
      </c>
      <c r="F189" s="63"/>
      <c r="G189" s="62">
        <v>9</v>
      </c>
      <c r="H189" s="62"/>
      <c r="I189" s="62">
        <v>100</v>
      </c>
      <c r="J189" s="63"/>
      <c r="K189" s="63"/>
      <c r="L189" s="63"/>
      <c r="M189" s="88"/>
    </row>
    <row r="190" spans="1:13" s="61" customFormat="1" ht="12.75">
      <c r="A190" s="260"/>
      <c r="B190" s="263"/>
      <c r="C190" s="257"/>
      <c r="D190" s="17" t="s">
        <v>9</v>
      </c>
      <c r="E190" s="11">
        <f t="shared" si="20"/>
        <v>140</v>
      </c>
      <c r="F190" s="63"/>
      <c r="G190" s="62">
        <v>0</v>
      </c>
      <c r="H190" s="62"/>
      <c r="I190" s="62">
        <v>140</v>
      </c>
      <c r="J190" s="63"/>
      <c r="K190" s="63"/>
      <c r="L190" s="63"/>
      <c r="M190" s="88"/>
    </row>
    <row r="191" spans="1:13" s="61" customFormat="1" ht="12.75">
      <c r="A191" s="260"/>
      <c r="B191" s="263"/>
      <c r="C191" s="257"/>
      <c r="D191" s="17" t="s">
        <v>28</v>
      </c>
      <c r="E191" s="11">
        <f t="shared" si="20"/>
        <v>0</v>
      </c>
      <c r="F191" s="63"/>
      <c r="G191" s="62">
        <v>0</v>
      </c>
      <c r="H191" s="62"/>
      <c r="I191" s="62">
        <v>0</v>
      </c>
      <c r="J191" s="63"/>
      <c r="K191" s="63"/>
      <c r="L191" s="63"/>
      <c r="M191" s="88"/>
    </row>
    <row r="192" spans="1:13" s="61" customFormat="1" ht="12.75">
      <c r="A192" s="260"/>
      <c r="B192" s="263"/>
      <c r="C192" s="257"/>
      <c r="D192" s="17" t="s">
        <v>29</v>
      </c>
      <c r="E192" s="11">
        <f t="shared" si="20"/>
        <v>1360</v>
      </c>
      <c r="F192" s="66"/>
      <c r="G192" s="65">
        <v>0</v>
      </c>
      <c r="H192" s="65"/>
      <c r="I192" s="65">
        <v>1360</v>
      </c>
      <c r="J192" s="66"/>
      <c r="K192" s="63"/>
      <c r="L192" s="66"/>
      <c r="M192" s="90"/>
    </row>
    <row r="193" spans="1:13" s="61" customFormat="1" ht="13.5" thickBot="1">
      <c r="A193" s="261"/>
      <c r="B193" s="264"/>
      <c r="C193" s="258"/>
      <c r="D193" s="19" t="s">
        <v>8</v>
      </c>
      <c r="E193" s="15">
        <f t="shared" si="20"/>
        <v>0</v>
      </c>
      <c r="F193" s="69"/>
      <c r="G193" s="68">
        <v>0</v>
      </c>
      <c r="H193" s="68"/>
      <c r="I193" s="68">
        <v>0</v>
      </c>
      <c r="J193" s="69"/>
      <c r="K193" s="69"/>
      <c r="L193" s="69"/>
      <c r="M193" s="91"/>
    </row>
    <row r="194" spans="1:13" s="61" customFormat="1" ht="12.75">
      <c r="A194" s="259">
        <v>29</v>
      </c>
      <c r="B194" s="262" t="s">
        <v>23</v>
      </c>
      <c r="C194" s="256" t="s">
        <v>74</v>
      </c>
      <c r="D194" s="73" t="s">
        <v>12</v>
      </c>
      <c r="E194" s="23">
        <f aca="true" t="shared" si="21" ref="E194:E199">SUM(F194:L194)</f>
        <v>466</v>
      </c>
      <c r="F194" s="58"/>
      <c r="G194" s="58">
        <v>51</v>
      </c>
      <c r="H194" s="58"/>
      <c r="I194" s="58">
        <v>85</v>
      </c>
      <c r="J194" s="58">
        <v>85</v>
      </c>
      <c r="K194" s="58">
        <v>85</v>
      </c>
      <c r="L194" s="58">
        <v>160</v>
      </c>
      <c r="M194" s="253" t="s">
        <v>54</v>
      </c>
    </row>
    <row r="195" spans="1:13" s="61" customFormat="1" ht="12.75">
      <c r="A195" s="260"/>
      <c r="B195" s="263"/>
      <c r="C195" s="257"/>
      <c r="D195" s="17" t="s">
        <v>2</v>
      </c>
      <c r="E195" s="11">
        <f t="shared" si="21"/>
        <v>197</v>
      </c>
      <c r="F195" s="62"/>
      <c r="G195" s="62">
        <v>32</v>
      </c>
      <c r="H195" s="62"/>
      <c r="I195" s="62">
        <v>35</v>
      </c>
      <c r="J195" s="62">
        <v>35</v>
      </c>
      <c r="K195" s="62">
        <v>35</v>
      </c>
      <c r="L195" s="62">
        <v>60</v>
      </c>
      <c r="M195" s="254"/>
    </row>
    <row r="196" spans="1:13" s="61" customFormat="1" ht="12.75">
      <c r="A196" s="260"/>
      <c r="B196" s="263"/>
      <c r="C196" s="257"/>
      <c r="D196" s="17" t="s">
        <v>9</v>
      </c>
      <c r="E196" s="11">
        <f t="shared" si="21"/>
        <v>250</v>
      </c>
      <c r="F196" s="62"/>
      <c r="G196" s="62">
        <v>0</v>
      </c>
      <c r="H196" s="62"/>
      <c r="I196" s="62">
        <v>50</v>
      </c>
      <c r="J196" s="62">
        <v>50</v>
      </c>
      <c r="K196" s="62">
        <v>50</v>
      </c>
      <c r="L196" s="62">
        <v>100</v>
      </c>
      <c r="M196" s="254"/>
    </row>
    <row r="197" spans="1:13" s="61" customFormat="1" ht="12.75">
      <c r="A197" s="260"/>
      <c r="B197" s="263"/>
      <c r="C197" s="257"/>
      <c r="D197" s="17" t="s">
        <v>28</v>
      </c>
      <c r="E197" s="11">
        <f t="shared" si="21"/>
        <v>19</v>
      </c>
      <c r="F197" s="62"/>
      <c r="G197" s="62">
        <v>19</v>
      </c>
      <c r="H197" s="62"/>
      <c r="I197" s="62">
        <v>0</v>
      </c>
      <c r="J197" s="62">
        <v>0</v>
      </c>
      <c r="K197" s="62">
        <v>0</v>
      </c>
      <c r="L197" s="62">
        <v>0</v>
      </c>
      <c r="M197" s="254"/>
    </row>
    <row r="198" spans="1:13" s="61" customFormat="1" ht="12.75">
      <c r="A198" s="260"/>
      <c r="B198" s="263"/>
      <c r="C198" s="257"/>
      <c r="D198" s="17" t="s">
        <v>29</v>
      </c>
      <c r="E198" s="11">
        <f t="shared" si="21"/>
        <v>0</v>
      </c>
      <c r="F198" s="65"/>
      <c r="G198" s="65">
        <v>0</v>
      </c>
      <c r="H198" s="65"/>
      <c r="I198" s="65">
        <v>0</v>
      </c>
      <c r="J198" s="65">
        <v>0</v>
      </c>
      <c r="K198" s="65">
        <v>0</v>
      </c>
      <c r="L198" s="65">
        <v>0</v>
      </c>
      <c r="M198" s="254"/>
    </row>
    <row r="199" spans="1:13" s="61" customFormat="1" ht="13.5" thickBot="1">
      <c r="A199" s="261"/>
      <c r="B199" s="264"/>
      <c r="C199" s="258"/>
      <c r="D199" s="19" t="s">
        <v>8</v>
      </c>
      <c r="E199" s="44">
        <f t="shared" si="21"/>
        <v>0</v>
      </c>
      <c r="F199" s="68"/>
      <c r="G199" s="68">
        <v>0</v>
      </c>
      <c r="H199" s="68"/>
      <c r="I199" s="68">
        <v>0</v>
      </c>
      <c r="J199" s="68">
        <v>0</v>
      </c>
      <c r="K199" s="68">
        <v>0</v>
      </c>
      <c r="L199" s="68">
        <v>0</v>
      </c>
      <c r="M199" s="255"/>
    </row>
    <row r="200" spans="1:13" s="61" customFormat="1" ht="13.5" thickBot="1">
      <c r="A200" s="265" t="s">
        <v>5</v>
      </c>
      <c r="B200" s="266"/>
      <c r="C200" s="266"/>
      <c r="D200" s="266"/>
      <c r="E200" s="266"/>
      <c r="F200" s="266"/>
      <c r="G200" s="266"/>
      <c r="H200" s="266"/>
      <c r="I200" s="266"/>
      <c r="J200" s="266"/>
      <c r="K200" s="266"/>
      <c r="L200" s="266"/>
      <c r="M200" s="267"/>
    </row>
    <row r="201" spans="1:13" s="141" customFormat="1" ht="12.75">
      <c r="A201" s="268">
        <v>30</v>
      </c>
      <c r="B201" s="262" t="s">
        <v>62</v>
      </c>
      <c r="C201" s="271" t="s">
        <v>45</v>
      </c>
      <c r="D201" s="178" t="s">
        <v>12</v>
      </c>
      <c r="E201" s="23">
        <f aca="true" t="shared" si="22" ref="E201:E206">SUM(F201:L201)</f>
        <v>208</v>
      </c>
      <c r="F201" s="179"/>
      <c r="G201" s="179">
        <v>17</v>
      </c>
      <c r="H201" s="179">
        <v>15</v>
      </c>
      <c r="I201" s="179">
        <v>87</v>
      </c>
      <c r="J201" s="179">
        <v>89</v>
      </c>
      <c r="K201" s="179"/>
      <c r="L201" s="179"/>
      <c r="M201" s="96"/>
    </row>
    <row r="202" spans="1:13" s="141" customFormat="1" ht="12.75">
      <c r="A202" s="269"/>
      <c r="B202" s="263"/>
      <c r="C202" s="272"/>
      <c r="D202" s="28" t="s">
        <v>2</v>
      </c>
      <c r="E202" s="13">
        <f t="shared" si="22"/>
        <v>42</v>
      </c>
      <c r="F202" s="180"/>
      <c r="G202" s="180">
        <v>17</v>
      </c>
      <c r="H202" s="180">
        <v>15</v>
      </c>
      <c r="I202" s="180">
        <v>4</v>
      </c>
      <c r="J202" s="180">
        <v>6</v>
      </c>
      <c r="K202" s="180"/>
      <c r="L202" s="180"/>
      <c r="M202" s="97"/>
    </row>
    <row r="203" spans="1:13" s="141" customFormat="1" ht="12.75">
      <c r="A203" s="269"/>
      <c r="B203" s="263"/>
      <c r="C203" s="272"/>
      <c r="D203" s="28" t="s">
        <v>9</v>
      </c>
      <c r="E203" s="13">
        <f t="shared" si="22"/>
        <v>0</v>
      </c>
      <c r="F203" s="180"/>
      <c r="G203" s="180">
        <v>0</v>
      </c>
      <c r="H203" s="180">
        <v>0</v>
      </c>
      <c r="I203" s="180">
        <v>0</v>
      </c>
      <c r="J203" s="180">
        <v>0</v>
      </c>
      <c r="K203" s="180"/>
      <c r="L203" s="180"/>
      <c r="M203" s="97"/>
    </row>
    <row r="204" spans="1:13" s="141" customFormat="1" ht="12.75">
      <c r="A204" s="269"/>
      <c r="B204" s="263"/>
      <c r="C204" s="272"/>
      <c r="D204" s="28" t="s">
        <v>28</v>
      </c>
      <c r="E204" s="13">
        <f t="shared" si="22"/>
        <v>0</v>
      </c>
      <c r="F204" s="180"/>
      <c r="G204" s="180">
        <v>0</v>
      </c>
      <c r="H204" s="180">
        <v>0</v>
      </c>
      <c r="I204" s="180">
        <v>0</v>
      </c>
      <c r="J204" s="180">
        <v>0</v>
      </c>
      <c r="K204" s="180"/>
      <c r="L204" s="180"/>
      <c r="M204" s="97"/>
    </row>
    <row r="205" spans="1:13" s="141" customFormat="1" ht="12.75">
      <c r="A205" s="269"/>
      <c r="B205" s="263"/>
      <c r="C205" s="272"/>
      <c r="D205" s="28" t="s">
        <v>29</v>
      </c>
      <c r="E205" s="13">
        <f t="shared" si="22"/>
        <v>0</v>
      </c>
      <c r="F205" s="181"/>
      <c r="G205" s="181">
        <v>0</v>
      </c>
      <c r="H205" s="181">
        <v>0</v>
      </c>
      <c r="I205" s="181">
        <v>0</v>
      </c>
      <c r="J205" s="181">
        <v>0</v>
      </c>
      <c r="K205" s="181"/>
      <c r="L205" s="181"/>
      <c r="M205" s="98"/>
    </row>
    <row r="206" spans="1:13" s="141" customFormat="1" ht="13.5" thickBot="1">
      <c r="A206" s="270"/>
      <c r="B206" s="264"/>
      <c r="C206" s="273"/>
      <c r="D206" s="33" t="s">
        <v>8</v>
      </c>
      <c r="E206" s="15">
        <f t="shared" si="22"/>
        <v>166</v>
      </c>
      <c r="F206" s="182"/>
      <c r="G206" s="182">
        <v>0</v>
      </c>
      <c r="H206" s="182">
        <v>0</v>
      </c>
      <c r="I206" s="182">
        <v>83</v>
      </c>
      <c r="J206" s="182">
        <v>83</v>
      </c>
      <c r="K206" s="182"/>
      <c r="L206" s="182"/>
      <c r="M206" s="99"/>
    </row>
    <row r="207" spans="1:12" s="72" customFormat="1" ht="12.75">
      <c r="A207" s="146"/>
      <c r="B207" s="92"/>
      <c r="C207" s="93"/>
      <c r="D207" s="48"/>
      <c r="E207" s="71"/>
      <c r="F207" s="95"/>
      <c r="G207" s="95"/>
      <c r="H207" s="95"/>
      <c r="I207" s="95"/>
      <c r="J207" s="95"/>
      <c r="K207" s="95"/>
      <c r="L207" s="95"/>
    </row>
    <row r="208" spans="1:12" s="72" customFormat="1" ht="12.75">
      <c r="A208" s="146"/>
      <c r="B208" s="92"/>
      <c r="C208" s="93"/>
      <c r="D208" s="48"/>
      <c r="E208" s="71"/>
      <c r="F208" s="95"/>
      <c r="G208" s="95"/>
      <c r="H208" s="95"/>
      <c r="I208" s="95"/>
      <c r="J208" s="95"/>
      <c r="K208" s="95"/>
      <c r="L208" s="95"/>
    </row>
    <row r="209" spans="1:12" s="72" customFormat="1" ht="12.75">
      <c r="A209" s="146"/>
      <c r="B209" s="92"/>
      <c r="C209" s="93"/>
      <c r="D209" s="48"/>
      <c r="E209" s="71"/>
      <c r="F209" s="95"/>
      <c r="G209" s="95"/>
      <c r="H209" s="95"/>
      <c r="I209" s="95"/>
      <c r="J209" s="95"/>
      <c r="K209" s="95"/>
      <c r="L209" s="95"/>
    </row>
    <row r="210" spans="1:12" s="72" customFormat="1" ht="13.5" thickBot="1">
      <c r="A210" s="146"/>
      <c r="B210" s="92"/>
      <c r="C210" s="93"/>
      <c r="D210" s="48"/>
      <c r="E210" s="71"/>
      <c r="F210" s="95"/>
      <c r="G210" s="95"/>
      <c r="H210" s="95"/>
      <c r="I210" s="95"/>
      <c r="J210" s="95"/>
      <c r="K210" s="95"/>
      <c r="L210" s="95"/>
    </row>
    <row r="211" spans="1:13" s="61" customFormat="1" ht="12.75">
      <c r="A211" s="268">
        <v>31</v>
      </c>
      <c r="B211" s="262" t="s">
        <v>71</v>
      </c>
      <c r="C211" s="256" t="s">
        <v>30</v>
      </c>
      <c r="D211" s="73" t="s">
        <v>12</v>
      </c>
      <c r="E211" s="8">
        <f aca="true" t="shared" si="23" ref="E211:E228">SUM(F211:L211)</f>
        <v>840.4</v>
      </c>
      <c r="F211" s="74"/>
      <c r="G211" s="74">
        <v>41.8</v>
      </c>
      <c r="H211" s="74">
        <v>798.6</v>
      </c>
      <c r="I211" s="74"/>
      <c r="J211" s="59"/>
      <c r="K211" s="59"/>
      <c r="L211" s="59"/>
      <c r="M211" s="60"/>
    </row>
    <row r="212" spans="1:13" s="61" customFormat="1" ht="12.75">
      <c r="A212" s="269"/>
      <c r="B212" s="263"/>
      <c r="C212" s="257"/>
      <c r="D212" s="17" t="s">
        <v>2</v>
      </c>
      <c r="E212" s="9">
        <f t="shared" si="23"/>
        <v>708.4</v>
      </c>
      <c r="F212" s="173"/>
      <c r="G212" s="173">
        <v>41.8</v>
      </c>
      <c r="H212" s="173">
        <v>666.6</v>
      </c>
      <c r="I212" s="173"/>
      <c r="J212" s="63"/>
      <c r="K212" s="63"/>
      <c r="L212" s="63"/>
      <c r="M212" s="64"/>
    </row>
    <row r="213" spans="1:13" s="72" customFormat="1" ht="12.75">
      <c r="A213" s="269"/>
      <c r="B213" s="263"/>
      <c r="C213" s="257"/>
      <c r="D213" s="17" t="s">
        <v>9</v>
      </c>
      <c r="E213" s="11">
        <f t="shared" si="23"/>
        <v>0</v>
      </c>
      <c r="F213" s="173"/>
      <c r="G213" s="62">
        <v>0</v>
      </c>
      <c r="H213" s="62">
        <v>0</v>
      </c>
      <c r="I213" s="173"/>
      <c r="J213" s="63"/>
      <c r="K213" s="63"/>
      <c r="L213" s="63"/>
      <c r="M213" s="64"/>
    </row>
    <row r="214" spans="1:13" s="72" customFormat="1" ht="12.75">
      <c r="A214" s="269"/>
      <c r="B214" s="263"/>
      <c r="C214" s="257"/>
      <c r="D214" s="17" t="s">
        <v>28</v>
      </c>
      <c r="E214" s="9">
        <f t="shared" si="23"/>
        <v>132</v>
      </c>
      <c r="F214" s="173"/>
      <c r="G214" s="62">
        <v>0</v>
      </c>
      <c r="H214" s="173">
        <v>132</v>
      </c>
      <c r="I214" s="173"/>
      <c r="J214" s="63"/>
      <c r="K214" s="63"/>
      <c r="L214" s="63"/>
      <c r="M214" s="64"/>
    </row>
    <row r="215" spans="1:13" s="72" customFormat="1" ht="12.75">
      <c r="A215" s="269"/>
      <c r="B215" s="263"/>
      <c r="C215" s="257"/>
      <c r="D215" s="17" t="s">
        <v>29</v>
      </c>
      <c r="E215" s="11">
        <f t="shared" si="23"/>
        <v>0</v>
      </c>
      <c r="F215" s="173"/>
      <c r="G215" s="62">
        <v>0</v>
      </c>
      <c r="H215" s="62">
        <v>0</v>
      </c>
      <c r="I215" s="173"/>
      <c r="J215" s="66"/>
      <c r="K215" s="66"/>
      <c r="L215" s="66"/>
      <c r="M215" s="67"/>
    </row>
    <row r="216" spans="1:13" s="72" customFormat="1" ht="13.5" thickBot="1">
      <c r="A216" s="270"/>
      <c r="B216" s="264"/>
      <c r="C216" s="258"/>
      <c r="D216" s="19" t="s">
        <v>8</v>
      </c>
      <c r="E216" s="15">
        <f t="shared" si="23"/>
        <v>0</v>
      </c>
      <c r="F216" s="183"/>
      <c r="G216" s="68">
        <v>0</v>
      </c>
      <c r="H216" s="68">
        <v>0</v>
      </c>
      <c r="I216" s="183"/>
      <c r="J216" s="69"/>
      <c r="K216" s="69"/>
      <c r="L216" s="69"/>
      <c r="M216" s="70"/>
    </row>
    <row r="217" spans="1:13" s="61" customFormat="1" ht="12.75">
      <c r="A217" s="268">
        <v>32</v>
      </c>
      <c r="B217" s="262" t="s">
        <v>68</v>
      </c>
      <c r="C217" s="271" t="s">
        <v>58</v>
      </c>
      <c r="D217" s="178" t="s">
        <v>12</v>
      </c>
      <c r="E217" s="8">
        <f aca="true" t="shared" si="24" ref="E217:E222">SUM(F217:L217)</f>
        <v>355.5</v>
      </c>
      <c r="F217" s="179"/>
      <c r="G217" s="184">
        <v>105.5</v>
      </c>
      <c r="H217" s="179"/>
      <c r="I217" s="179">
        <v>250</v>
      </c>
      <c r="J217" s="179"/>
      <c r="K217" s="100"/>
      <c r="L217" s="100"/>
      <c r="M217" s="185"/>
    </row>
    <row r="218" spans="1:13" s="61" customFormat="1" ht="12.75">
      <c r="A218" s="269"/>
      <c r="B218" s="263"/>
      <c r="C218" s="272"/>
      <c r="D218" s="28" t="s">
        <v>2</v>
      </c>
      <c r="E218" s="11">
        <f t="shared" si="24"/>
        <v>25</v>
      </c>
      <c r="F218" s="180"/>
      <c r="G218" s="180">
        <v>0</v>
      </c>
      <c r="H218" s="180"/>
      <c r="I218" s="180">
        <v>25</v>
      </c>
      <c r="J218" s="180"/>
      <c r="K218" s="87"/>
      <c r="L218" s="87"/>
      <c r="M218" s="186"/>
    </row>
    <row r="219" spans="1:13" s="61" customFormat="1" ht="12.75">
      <c r="A219" s="269"/>
      <c r="B219" s="263"/>
      <c r="C219" s="272"/>
      <c r="D219" s="28" t="s">
        <v>9</v>
      </c>
      <c r="E219" s="9">
        <f t="shared" si="24"/>
        <v>105.5</v>
      </c>
      <c r="F219" s="180"/>
      <c r="G219" s="187">
        <v>105.5</v>
      </c>
      <c r="H219" s="180"/>
      <c r="I219" s="180">
        <v>0</v>
      </c>
      <c r="J219" s="180"/>
      <c r="K219" s="87"/>
      <c r="L219" s="87"/>
      <c r="M219" s="186"/>
    </row>
    <row r="220" spans="1:13" s="61" customFormat="1" ht="12.75">
      <c r="A220" s="269"/>
      <c r="B220" s="263"/>
      <c r="C220" s="272"/>
      <c r="D220" s="28" t="s">
        <v>28</v>
      </c>
      <c r="E220" s="11">
        <f t="shared" si="24"/>
        <v>0</v>
      </c>
      <c r="F220" s="180"/>
      <c r="G220" s="180">
        <v>0</v>
      </c>
      <c r="H220" s="180"/>
      <c r="I220" s="180">
        <v>0</v>
      </c>
      <c r="J220" s="180"/>
      <c r="K220" s="87"/>
      <c r="L220" s="87"/>
      <c r="M220" s="186"/>
    </row>
    <row r="221" spans="1:13" s="61" customFormat="1" ht="12.75">
      <c r="A221" s="269"/>
      <c r="B221" s="263"/>
      <c r="C221" s="272"/>
      <c r="D221" s="28" t="s">
        <v>29</v>
      </c>
      <c r="E221" s="11">
        <f t="shared" si="24"/>
        <v>0</v>
      </c>
      <c r="F221" s="181"/>
      <c r="G221" s="181">
        <v>0</v>
      </c>
      <c r="H221" s="181"/>
      <c r="I221" s="181">
        <v>0</v>
      </c>
      <c r="J221" s="181"/>
      <c r="K221" s="101"/>
      <c r="L221" s="101"/>
      <c r="M221" s="186"/>
    </row>
    <row r="222" spans="1:13" s="61" customFormat="1" ht="13.5" thickBot="1">
      <c r="A222" s="270"/>
      <c r="B222" s="264"/>
      <c r="C222" s="273"/>
      <c r="D222" s="33" t="s">
        <v>8</v>
      </c>
      <c r="E222" s="15">
        <f t="shared" si="24"/>
        <v>225</v>
      </c>
      <c r="F222" s="182"/>
      <c r="G222" s="182">
        <v>0</v>
      </c>
      <c r="H222" s="182"/>
      <c r="I222" s="182">
        <v>225</v>
      </c>
      <c r="J222" s="182"/>
      <c r="K222" s="102"/>
      <c r="L222" s="102"/>
      <c r="M222" s="188"/>
    </row>
    <row r="223" spans="1:13" s="72" customFormat="1" ht="12.75" customHeight="1">
      <c r="A223" s="268">
        <v>33</v>
      </c>
      <c r="B223" s="262" t="s">
        <v>17</v>
      </c>
      <c r="C223" s="256" t="s">
        <v>58</v>
      </c>
      <c r="D223" s="73" t="s">
        <v>12</v>
      </c>
      <c r="E223" s="23">
        <f t="shared" si="23"/>
        <v>640</v>
      </c>
      <c r="F223" s="58"/>
      <c r="G223" s="74">
        <v>0.4</v>
      </c>
      <c r="H223" s="74">
        <v>30</v>
      </c>
      <c r="I223" s="58">
        <v>609.6</v>
      </c>
      <c r="J223" s="59"/>
      <c r="K223" s="59"/>
      <c r="L223" s="59"/>
      <c r="M223" s="60"/>
    </row>
    <row r="224" spans="1:13" s="72" customFormat="1" ht="12.75">
      <c r="A224" s="269"/>
      <c r="B224" s="263"/>
      <c r="C224" s="257"/>
      <c r="D224" s="17" t="s">
        <v>2</v>
      </c>
      <c r="E224" s="11">
        <f t="shared" si="23"/>
        <v>335.4</v>
      </c>
      <c r="F224" s="62"/>
      <c r="G224" s="173">
        <v>0.4</v>
      </c>
      <c r="H224" s="173">
        <v>30</v>
      </c>
      <c r="I224" s="62">
        <v>305</v>
      </c>
      <c r="J224" s="63"/>
      <c r="K224" s="63"/>
      <c r="L224" s="63"/>
      <c r="M224" s="64"/>
    </row>
    <row r="225" spans="1:13" s="72" customFormat="1" ht="12.75">
      <c r="A225" s="269"/>
      <c r="B225" s="263"/>
      <c r="C225" s="257"/>
      <c r="D225" s="17" t="s">
        <v>9</v>
      </c>
      <c r="E225" s="11">
        <f t="shared" si="23"/>
        <v>0</v>
      </c>
      <c r="F225" s="62"/>
      <c r="G225" s="62">
        <v>0</v>
      </c>
      <c r="H225" s="62">
        <v>0</v>
      </c>
      <c r="I225" s="62">
        <v>0</v>
      </c>
      <c r="J225" s="63"/>
      <c r="K225" s="63"/>
      <c r="L225" s="63"/>
      <c r="M225" s="64"/>
    </row>
    <row r="226" spans="1:13" s="72" customFormat="1" ht="12.75">
      <c r="A226" s="269"/>
      <c r="B226" s="263"/>
      <c r="C226" s="257"/>
      <c r="D226" s="17" t="s">
        <v>28</v>
      </c>
      <c r="E226" s="11">
        <f t="shared" si="23"/>
        <v>305</v>
      </c>
      <c r="F226" s="62"/>
      <c r="G226" s="62">
        <v>0</v>
      </c>
      <c r="H226" s="62">
        <v>0</v>
      </c>
      <c r="I226" s="62">
        <v>305</v>
      </c>
      <c r="J226" s="63"/>
      <c r="K226" s="63"/>
      <c r="L226" s="63"/>
      <c r="M226" s="64"/>
    </row>
    <row r="227" spans="1:13" s="72" customFormat="1" ht="12.75">
      <c r="A227" s="269"/>
      <c r="B227" s="263"/>
      <c r="C227" s="257"/>
      <c r="D227" s="17" t="s">
        <v>29</v>
      </c>
      <c r="E227" s="11">
        <f t="shared" si="23"/>
        <v>0</v>
      </c>
      <c r="F227" s="65"/>
      <c r="G227" s="65">
        <v>0</v>
      </c>
      <c r="H227" s="65">
        <v>0</v>
      </c>
      <c r="I227" s="65">
        <v>0</v>
      </c>
      <c r="J227" s="66"/>
      <c r="K227" s="66"/>
      <c r="L227" s="66"/>
      <c r="M227" s="67"/>
    </row>
    <row r="228" spans="1:13" s="72" customFormat="1" ht="13.5" thickBot="1">
      <c r="A228" s="270"/>
      <c r="B228" s="264"/>
      <c r="C228" s="258"/>
      <c r="D228" s="19" t="s">
        <v>8</v>
      </c>
      <c r="E228" s="15">
        <f t="shared" si="23"/>
        <v>0</v>
      </c>
      <c r="F228" s="68"/>
      <c r="G228" s="68">
        <v>0</v>
      </c>
      <c r="H228" s="68">
        <v>0</v>
      </c>
      <c r="I228" s="68">
        <v>0</v>
      </c>
      <c r="J228" s="69"/>
      <c r="K228" s="69"/>
      <c r="L228" s="69"/>
      <c r="M228" s="70"/>
    </row>
    <row r="229" spans="1:13" s="61" customFormat="1" ht="12.75">
      <c r="A229" s="268">
        <v>34</v>
      </c>
      <c r="B229" s="262" t="s">
        <v>18</v>
      </c>
      <c r="C229" s="256">
        <v>2010</v>
      </c>
      <c r="D229" s="73" t="s">
        <v>12</v>
      </c>
      <c r="E229" s="23">
        <f aca="true" t="shared" si="25" ref="E229:E240">SUM(F229:L229)</f>
        <v>1000</v>
      </c>
      <c r="F229" s="58"/>
      <c r="G229" s="58"/>
      <c r="H229" s="103"/>
      <c r="I229" s="58">
        <v>1000</v>
      </c>
      <c r="J229" s="58"/>
      <c r="K229" s="58"/>
      <c r="L229" s="58"/>
      <c r="M229" s="104"/>
    </row>
    <row r="230" spans="1:13" s="61" customFormat="1" ht="12.75">
      <c r="A230" s="269"/>
      <c r="B230" s="263"/>
      <c r="C230" s="257"/>
      <c r="D230" s="17" t="s">
        <v>2</v>
      </c>
      <c r="E230" s="11">
        <f t="shared" si="25"/>
        <v>75</v>
      </c>
      <c r="F230" s="62"/>
      <c r="G230" s="62"/>
      <c r="H230" s="105"/>
      <c r="I230" s="62">
        <v>75</v>
      </c>
      <c r="J230" s="62"/>
      <c r="K230" s="62"/>
      <c r="L230" s="62"/>
      <c r="M230" s="106"/>
    </row>
    <row r="231" spans="1:13" s="61" customFormat="1" ht="12.75">
      <c r="A231" s="269"/>
      <c r="B231" s="263"/>
      <c r="C231" s="257"/>
      <c r="D231" s="17" t="s">
        <v>9</v>
      </c>
      <c r="E231" s="11">
        <f t="shared" si="25"/>
        <v>925</v>
      </c>
      <c r="F231" s="62"/>
      <c r="G231" s="62"/>
      <c r="H231" s="105"/>
      <c r="I231" s="62">
        <v>925</v>
      </c>
      <c r="J231" s="62"/>
      <c r="K231" s="62"/>
      <c r="L231" s="62"/>
      <c r="M231" s="106"/>
    </row>
    <row r="232" spans="1:13" s="61" customFormat="1" ht="12.75">
      <c r="A232" s="269"/>
      <c r="B232" s="263"/>
      <c r="C232" s="257"/>
      <c r="D232" s="17" t="s">
        <v>28</v>
      </c>
      <c r="E232" s="11">
        <f t="shared" si="25"/>
        <v>0</v>
      </c>
      <c r="F232" s="62"/>
      <c r="G232" s="62"/>
      <c r="H232" s="105"/>
      <c r="I232" s="62">
        <v>0</v>
      </c>
      <c r="J232" s="62"/>
      <c r="K232" s="62"/>
      <c r="L232" s="62"/>
      <c r="M232" s="106"/>
    </row>
    <row r="233" spans="1:13" s="61" customFormat="1" ht="12.75">
      <c r="A233" s="269"/>
      <c r="B233" s="263"/>
      <c r="C233" s="257"/>
      <c r="D233" s="17" t="s">
        <v>29</v>
      </c>
      <c r="E233" s="11">
        <f t="shared" si="25"/>
        <v>0</v>
      </c>
      <c r="F233" s="65"/>
      <c r="G233" s="65"/>
      <c r="H233" s="105"/>
      <c r="I233" s="65">
        <v>0</v>
      </c>
      <c r="J233" s="65"/>
      <c r="K233" s="65"/>
      <c r="L233" s="65"/>
      <c r="M233" s="107"/>
    </row>
    <row r="234" spans="1:13" s="61" customFormat="1" ht="13.5" thickBot="1">
      <c r="A234" s="270"/>
      <c r="B234" s="264"/>
      <c r="C234" s="258"/>
      <c r="D234" s="19" t="s">
        <v>8</v>
      </c>
      <c r="E234" s="15">
        <f t="shared" si="25"/>
        <v>0</v>
      </c>
      <c r="F234" s="68"/>
      <c r="G234" s="68"/>
      <c r="H234" s="108"/>
      <c r="I234" s="68">
        <v>0</v>
      </c>
      <c r="J234" s="68"/>
      <c r="K234" s="68"/>
      <c r="L234" s="68"/>
      <c r="M234" s="109"/>
    </row>
    <row r="235" spans="1:13" s="61" customFormat="1" ht="12.75">
      <c r="A235" s="268">
        <v>35</v>
      </c>
      <c r="B235" s="262" t="s">
        <v>63</v>
      </c>
      <c r="C235" s="256" t="s">
        <v>72</v>
      </c>
      <c r="D235" s="73" t="s">
        <v>12</v>
      </c>
      <c r="E235" s="8">
        <f t="shared" si="25"/>
        <v>650.7</v>
      </c>
      <c r="F235" s="74">
        <v>150.7</v>
      </c>
      <c r="G235" s="58"/>
      <c r="H235" s="58"/>
      <c r="I235" s="59"/>
      <c r="J235" s="58">
        <v>500</v>
      </c>
      <c r="K235" s="59"/>
      <c r="L235" s="59"/>
      <c r="M235" s="60"/>
    </row>
    <row r="236" spans="1:13" s="61" customFormat="1" ht="12.75">
      <c r="A236" s="269"/>
      <c r="B236" s="263"/>
      <c r="C236" s="257"/>
      <c r="D236" s="17" t="s">
        <v>2</v>
      </c>
      <c r="E236" s="9">
        <f t="shared" si="25"/>
        <v>100.7</v>
      </c>
      <c r="F236" s="173">
        <v>0.7</v>
      </c>
      <c r="G236" s="62"/>
      <c r="H236" s="62"/>
      <c r="I236" s="63"/>
      <c r="J236" s="62">
        <v>100</v>
      </c>
      <c r="K236" s="63"/>
      <c r="L236" s="63"/>
      <c r="M236" s="64"/>
    </row>
    <row r="237" spans="1:13" s="61" customFormat="1" ht="12.75">
      <c r="A237" s="269"/>
      <c r="B237" s="263"/>
      <c r="C237" s="257"/>
      <c r="D237" s="17" t="s">
        <v>9</v>
      </c>
      <c r="E237" s="9">
        <f t="shared" si="25"/>
        <v>400</v>
      </c>
      <c r="F237" s="62">
        <v>0</v>
      </c>
      <c r="G237" s="62"/>
      <c r="H237" s="62"/>
      <c r="I237" s="63"/>
      <c r="J237" s="62">
        <v>400</v>
      </c>
      <c r="K237" s="63"/>
      <c r="L237" s="63"/>
      <c r="M237" s="64"/>
    </row>
    <row r="238" spans="1:13" s="61" customFormat="1" ht="12.75">
      <c r="A238" s="269"/>
      <c r="B238" s="263"/>
      <c r="C238" s="257"/>
      <c r="D238" s="17" t="s">
        <v>28</v>
      </c>
      <c r="E238" s="9">
        <f t="shared" si="25"/>
        <v>150</v>
      </c>
      <c r="F238" s="173">
        <v>150</v>
      </c>
      <c r="G238" s="62"/>
      <c r="H238" s="62"/>
      <c r="I238" s="63"/>
      <c r="J238" s="62">
        <v>0</v>
      </c>
      <c r="K238" s="63"/>
      <c r="L238" s="63"/>
      <c r="M238" s="64"/>
    </row>
    <row r="239" spans="1:13" s="61" customFormat="1" ht="12.75">
      <c r="A239" s="269"/>
      <c r="B239" s="263"/>
      <c r="C239" s="257"/>
      <c r="D239" s="17" t="s">
        <v>29</v>
      </c>
      <c r="E239" s="11">
        <f t="shared" si="25"/>
        <v>0</v>
      </c>
      <c r="F239" s="65">
        <v>0</v>
      </c>
      <c r="G239" s="65"/>
      <c r="H239" s="65"/>
      <c r="I239" s="66"/>
      <c r="J239" s="65">
        <v>0</v>
      </c>
      <c r="K239" s="66"/>
      <c r="L239" s="66"/>
      <c r="M239" s="67"/>
    </row>
    <row r="240" spans="1:13" s="61" customFormat="1" ht="13.5" thickBot="1">
      <c r="A240" s="270"/>
      <c r="B240" s="264"/>
      <c r="C240" s="258"/>
      <c r="D240" s="19" t="s">
        <v>8</v>
      </c>
      <c r="E240" s="15">
        <f t="shared" si="25"/>
        <v>0</v>
      </c>
      <c r="F240" s="68">
        <v>0</v>
      </c>
      <c r="G240" s="68"/>
      <c r="H240" s="68"/>
      <c r="I240" s="69"/>
      <c r="J240" s="68">
        <v>0</v>
      </c>
      <c r="K240" s="69"/>
      <c r="L240" s="69"/>
      <c r="M240" s="70"/>
    </row>
    <row r="241" spans="1:12" s="72" customFormat="1" ht="12.75">
      <c r="A241" s="146"/>
      <c r="B241" s="92"/>
      <c r="C241" s="93"/>
      <c r="D241" s="48"/>
      <c r="E241" s="71"/>
      <c r="F241" s="95"/>
      <c r="G241" s="95"/>
      <c r="H241" s="95"/>
      <c r="I241" s="94"/>
      <c r="J241" s="95"/>
      <c r="K241" s="94"/>
      <c r="L241" s="94"/>
    </row>
    <row r="242" spans="1:12" s="72" customFormat="1" ht="12.75">
      <c r="A242" s="146"/>
      <c r="B242" s="92"/>
      <c r="C242" s="93"/>
      <c r="D242" s="48"/>
      <c r="E242" s="71"/>
      <c r="F242" s="95"/>
      <c r="G242" s="95"/>
      <c r="H242" s="95"/>
      <c r="I242" s="94"/>
      <c r="J242" s="95"/>
      <c r="K242" s="94"/>
      <c r="L242" s="94"/>
    </row>
    <row r="243" spans="1:12" s="72" customFormat="1" ht="12.75">
      <c r="A243" s="146"/>
      <c r="B243" s="92"/>
      <c r="C243" s="93"/>
      <c r="D243" s="48"/>
      <c r="E243" s="71"/>
      <c r="F243" s="95"/>
      <c r="G243" s="95"/>
      <c r="H243" s="95"/>
      <c r="I243" s="94"/>
      <c r="J243" s="95"/>
      <c r="K243" s="94"/>
      <c r="L243" s="94"/>
    </row>
    <row r="244" spans="1:12" s="72" customFormat="1" ht="12.75">
      <c r="A244" s="146"/>
      <c r="B244" s="92"/>
      <c r="C244" s="93"/>
      <c r="D244" s="48"/>
      <c r="E244" s="71"/>
      <c r="F244" s="95"/>
      <c r="G244" s="95"/>
      <c r="H244" s="95"/>
      <c r="I244" s="94"/>
      <c r="J244" s="95"/>
      <c r="K244" s="94"/>
      <c r="L244" s="94"/>
    </row>
    <row r="245" spans="1:12" s="72" customFormat="1" ht="13.5" thickBot="1">
      <c r="A245" s="146"/>
      <c r="B245" s="92"/>
      <c r="C245" s="93"/>
      <c r="D245" s="48"/>
      <c r="E245" s="71"/>
      <c r="F245" s="95"/>
      <c r="G245" s="95"/>
      <c r="H245" s="95"/>
      <c r="I245" s="94"/>
      <c r="J245" s="95"/>
      <c r="K245" s="94"/>
      <c r="L245" s="94"/>
    </row>
    <row r="246" spans="1:13" s="61" customFormat="1" ht="12.75">
      <c r="A246" s="268">
        <v>36</v>
      </c>
      <c r="B246" s="262" t="s">
        <v>19</v>
      </c>
      <c r="C246" s="256">
        <v>2011</v>
      </c>
      <c r="D246" s="73" t="s">
        <v>12</v>
      </c>
      <c r="E246" s="23">
        <f aca="true" t="shared" si="26" ref="E246:E274">SUM(F246:L246)</f>
        <v>200</v>
      </c>
      <c r="F246" s="58"/>
      <c r="G246" s="58"/>
      <c r="H246" s="58"/>
      <c r="I246" s="58"/>
      <c r="J246" s="58">
        <v>200</v>
      </c>
      <c r="K246" s="59"/>
      <c r="L246" s="59"/>
      <c r="M246" s="60"/>
    </row>
    <row r="247" spans="1:13" s="72" customFormat="1" ht="12.75">
      <c r="A247" s="269"/>
      <c r="B247" s="263"/>
      <c r="C247" s="257"/>
      <c r="D247" s="17" t="s">
        <v>2</v>
      </c>
      <c r="E247" s="11">
        <f t="shared" si="26"/>
        <v>10</v>
      </c>
      <c r="F247" s="62"/>
      <c r="G247" s="62"/>
      <c r="H247" s="62"/>
      <c r="I247" s="62"/>
      <c r="J247" s="62">
        <v>10</v>
      </c>
      <c r="K247" s="63"/>
      <c r="L247" s="63"/>
      <c r="M247" s="64"/>
    </row>
    <row r="248" spans="1:13" s="72" customFormat="1" ht="12.75">
      <c r="A248" s="269"/>
      <c r="B248" s="263"/>
      <c r="C248" s="257"/>
      <c r="D248" s="17" t="s">
        <v>9</v>
      </c>
      <c r="E248" s="11">
        <f t="shared" si="26"/>
        <v>190</v>
      </c>
      <c r="F248" s="62"/>
      <c r="G248" s="62"/>
      <c r="H248" s="62"/>
      <c r="I248" s="62"/>
      <c r="J248" s="62">
        <v>190</v>
      </c>
      <c r="K248" s="63"/>
      <c r="L248" s="63"/>
      <c r="M248" s="64"/>
    </row>
    <row r="249" spans="1:13" s="72" customFormat="1" ht="12.75">
      <c r="A249" s="269"/>
      <c r="B249" s="263"/>
      <c r="C249" s="257"/>
      <c r="D249" s="17" t="s">
        <v>28</v>
      </c>
      <c r="E249" s="11">
        <f t="shared" si="26"/>
        <v>0</v>
      </c>
      <c r="F249" s="62"/>
      <c r="G249" s="62"/>
      <c r="H249" s="62"/>
      <c r="I249" s="62"/>
      <c r="J249" s="62">
        <v>0</v>
      </c>
      <c r="K249" s="63"/>
      <c r="L249" s="63"/>
      <c r="M249" s="64"/>
    </row>
    <row r="250" spans="1:13" s="72" customFormat="1" ht="12.75">
      <c r="A250" s="269"/>
      <c r="B250" s="263"/>
      <c r="C250" s="257"/>
      <c r="D250" s="17" t="s">
        <v>29</v>
      </c>
      <c r="E250" s="11">
        <f t="shared" si="26"/>
        <v>0</v>
      </c>
      <c r="F250" s="65"/>
      <c r="G250" s="65"/>
      <c r="H250" s="65"/>
      <c r="I250" s="65"/>
      <c r="J250" s="65">
        <v>0</v>
      </c>
      <c r="K250" s="66"/>
      <c r="L250" s="66"/>
      <c r="M250" s="67"/>
    </row>
    <row r="251" spans="1:13" s="72" customFormat="1" ht="13.5" thickBot="1">
      <c r="A251" s="270"/>
      <c r="B251" s="264"/>
      <c r="C251" s="258"/>
      <c r="D251" s="19" t="s">
        <v>8</v>
      </c>
      <c r="E251" s="15">
        <f t="shared" si="26"/>
        <v>0</v>
      </c>
      <c r="F251" s="68"/>
      <c r="G251" s="68"/>
      <c r="H251" s="68"/>
      <c r="I251" s="68"/>
      <c r="J251" s="68">
        <v>0</v>
      </c>
      <c r="K251" s="69"/>
      <c r="L251" s="69"/>
      <c r="M251" s="70"/>
    </row>
    <row r="252" spans="1:13" s="61" customFormat="1" ht="12.75">
      <c r="A252" s="268">
        <v>37</v>
      </c>
      <c r="B252" s="262" t="s">
        <v>20</v>
      </c>
      <c r="C252" s="256">
        <v>2011</v>
      </c>
      <c r="D252" s="73" t="s">
        <v>12</v>
      </c>
      <c r="E252" s="23">
        <f t="shared" si="26"/>
        <v>120</v>
      </c>
      <c r="F252" s="58"/>
      <c r="G252" s="58"/>
      <c r="H252" s="58"/>
      <c r="I252" s="58"/>
      <c r="J252" s="58">
        <v>120</v>
      </c>
      <c r="K252" s="59"/>
      <c r="L252" s="59"/>
      <c r="M252" s="60"/>
    </row>
    <row r="253" spans="1:13" s="61" customFormat="1" ht="12.75">
      <c r="A253" s="269"/>
      <c r="B253" s="263"/>
      <c r="C253" s="257"/>
      <c r="D253" s="17" t="s">
        <v>2</v>
      </c>
      <c r="E253" s="11">
        <f t="shared" si="26"/>
        <v>6</v>
      </c>
      <c r="F253" s="62"/>
      <c r="G253" s="62"/>
      <c r="H253" s="62"/>
      <c r="I253" s="62"/>
      <c r="J253" s="62">
        <v>6</v>
      </c>
      <c r="K253" s="63"/>
      <c r="L253" s="63"/>
      <c r="M253" s="64"/>
    </row>
    <row r="254" spans="1:13" s="61" customFormat="1" ht="12.75">
      <c r="A254" s="269"/>
      <c r="B254" s="263"/>
      <c r="C254" s="257"/>
      <c r="D254" s="17" t="s">
        <v>9</v>
      </c>
      <c r="E254" s="11">
        <f t="shared" si="26"/>
        <v>114</v>
      </c>
      <c r="F254" s="62"/>
      <c r="G254" s="62"/>
      <c r="H254" s="62"/>
      <c r="I254" s="62"/>
      <c r="J254" s="62">
        <v>114</v>
      </c>
      <c r="K254" s="63"/>
      <c r="L254" s="63"/>
      <c r="M254" s="64"/>
    </row>
    <row r="255" spans="1:13" s="61" customFormat="1" ht="12.75">
      <c r="A255" s="269"/>
      <c r="B255" s="263"/>
      <c r="C255" s="257"/>
      <c r="D255" s="17" t="s">
        <v>28</v>
      </c>
      <c r="E255" s="11">
        <f t="shared" si="26"/>
        <v>0</v>
      </c>
      <c r="F255" s="62"/>
      <c r="G255" s="62"/>
      <c r="H255" s="62"/>
      <c r="I255" s="62"/>
      <c r="J255" s="62">
        <v>0</v>
      </c>
      <c r="K255" s="63"/>
      <c r="L255" s="63"/>
      <c r="M255" s="64"/>
    </row>
    <row r="256" spans="1:13" s="61" customFormat="1" ht="12.75">
      <c r="A256" s="269"/>
      <c r="B256" s="263"/>
      <c r="C256" s="257"/>
      <c r="D256" s="17" t="s">
        <v>29</v>
      </c>
      <c r="E256" s="11">
        <f t="shared" si="26"/>
        <v>0</v>
      </c>
      <c r="F256" s="65"/>
      <c r="G256" s="65"/>
      <c r="H256" s="65"/>
      <c r="I256" s="65"/>
      <c r="J256" s="62">
        <v>0</v>
      </c>
      <c r="K256" s="66"/>
      <c r="L256" s="66"/>
      <c r="M256" s="67"/>
    </row>
    <row r="257" spans="1:13" s="61" customFormat="1" ht="13.5" thickBot="1">
      <c r="A257" s="270"/>
      <c r="B257" s="264"/>
      <c r="C257" s="258"/>
      <c r="D257" s="19" t="s">
        <v>8</v>
      </c>
      <c r="E257" s="15">
        <f t="shared" si="26"/>
        <v>0</v>
      </c>
      <c r="F257" s="68"/>
      <c r="G257" s="68"/>
      <c r="H257" s="68"/>
      <c r="I257" s="68"/>
      <c r="J257" s="68">
        <v>0</v>
      </c>
      <c r="K257" s="69"/>
      <c r="L257" s="69"/>
      <c r="M257" s="70"/>
    </row>
    <row r="258" spans="1:13" s="61" customFormat="1" ht="12.75">
      <c r="A258" s="268">
        <v>38</v>
      </c>
      <c r="B258" s="262" t="s">
        <v>21</v>
      </c>
      <c r="C258" s="256">
        <v>2011</v>
      </c>
      <c r="D258" s="73" t="s">
        <v>12</v>
      </c>
      <c r="E258" s="23">
        <f t="shared" si="26"/>
        <v>150</v>
      </c>
      <c r="F258" s="58"/>
      <c r="G258" s="58"/>
      <c r="H258" s="58"/>
      <c r="I258" s="58"/>
      <c r="J258" s="58">
        <v>150</v>
      </c>
      <c r="K258" s="59"/>
      <c r="L258" s="59"/>
      <c r="M258" s="60"/>
    </row>
    <row r="259" spans="1:13" s="61" customFormat="1" ht="12.75">
      <c r="A259" s="269"/>
      <c r="B259" s="263"/>
      <c r="C259" s="257"/>
      <c r="D259" s="17" t="s">
        <v>2</v>
      </c>
      <c r="E259" s="11">
        <f t="shared" si="26"/>
        <v>8</v>
      </c>
      <c r="F259" s="62"/>
      <c r="G259" s="62"/>
      <c r="H259" s="62"/>
      <c r="I259" s="62"/>
      <c r="J259" s="62">
        <v>8</v>
      </c>
      <c r="K259" s="63"/>
      <c r="L259" s="63"/>
      <c r="M259" s="64"/>
    </row>
    <row r="260" spans="1:13" s="61" customFormat="1" ht="12.75">
      <c r="A260" s="269"/>
      <c r="B260" s="263"/>
      <c r="C260" s="257"/>
      <c r="D260" s="17" t="s">
        <v>9</v>
      </c>
      <c r="E260" s="11">
        <f t="shared" si="26"/>
        <v>142</v>
      </c>
      <c r="F260" s="62"/>
      <c r="G260" s="62"/>
      <c r="H260" s="62"/>
      <c r="I260" s="62"/>
      <c r="J260" s="62">
        <v>142</v>
      </c>
      <c r="K260" s="63"/>
      <c r="L260" s="63"/>
      <c r="M260" s="64"/>
    </row>
    <row r="261" spans="1:13" s="61" customFormat="1" ht="12.75">
      <c r="A261" s="269"/>
      <c r="B261" s="263"/>
      <c r="C261" s="257"/>
      <c r="D261" s="17" t="s">
        <v>28</v>
      </c>
      <c r="E261" s="11">
        <f t="shared" si="26"/>
        <v>0</v>
      </c>
      <c r="F261" s="62"/>
      <c r="G261" s="62"/>
      <c r="H261" s="62"/>
      <c r="I261" s="62"/>
      <c r="J261" s="62">
        <v>0</v>
      </c>
      <c r="K261" s="63"/>
      <c r="L261" s="63"/>
      <c r="M261" s="64"/>
    </row>
    <row r="262" spans="1:13" s="61" customFormat="1" ht="12.75">
      <c r="A262" s="269"/>
      <c r="B262" s="263"/>
      <c r="C262" s="257"/>
      <c r="D262" s="17" t="s">
        <v>29</v>
      </c>
      <c r="E262" s="11">
        <f t="shared" si="26"/>
        <v>0</v>
      </c>
      <c r="F262" s="65"/>
      <c r="G262" s="65"/>
      <c r="H262" s="65"/>
      <c r="I262" s="65"/>
      <c r="J262" s="62">
        <v>0</v>
      </c>
      <c r="K262" s="66"/>
      <c r="L262" s="66"/>
      <c r="M262" s="67"/>
    </row>
    <row r="263" spans="1:13" s="61" customFormat="1" ht="13.5" thickBot="1">
      <c r="A263" s="270"/>
      <c r="B263" s="264"/>
      <c r="C263" s="258"/>
      <c r="D263" s="19" t="s">
        <v>8</v>
      </c>
      <c r="E263" s="15">
        <f t="shared" si="26"/>
        <v>0</v>
      </c>
      <c r="F263" s="68"/>
      <c r="G263" s="68"/>
      <c r="H263" s="68"/>
      <c r="I263" s="68"/>
      <c r="J263" s="68">
        <v>0</v>
      </c>
      <c r="K263" s="69"/>
      <c r="L263" s="69"/>
      <c r="M263" s="70"/>
    </row>
    <row r="264" spans="1:13" s="205" customFormat="1" ht="12.75">
      <c r="A264" s="268">
        <v>39</v>
      </c>
      <c r="B264" s="262" t="s">
        <v>69</v>
      </c>
      <c r="C264" s="256" t="s">
        <v>49</v>
      </c>
      <c r="D264" s="73" t="s">
        <v>12</v>
      </c>
      <c r="E264" s="8">
        <f aca="true" t="shared" si="27" ref="E264:E269">SUM(F264:L264)</f>
        <v>1496.8999999999999</v>
      </c>
      <c r="F264" s="74">
        <v>725.3</v>
      </c>
      <c r="G264" s="74">
        <v>362.4</v>
      </c>
      <c r="H264" s="74">
        <v>409.2</v>
      </c>
      <c r="I264" s="59"/>
      <c r="J264" s="59"/>
      <c r="K264" s="59"/>
      <c r="L264" s="59"/>
      <c r="M264" s="193"/>
    </row>
    <row r="265" spans="1:13" s="205" customFormat="1" ht="12.75">
      <c r="A265" s="269"/>
      <c r="B265" s="263"/>
      <c r="C265" s="257"/>
      <c r="D265" s="17" t="s">
        <v>2</v>
      </c>
      <c r="E265" s="21">
        <f t="shared" si="27"/>
        <v>83.6</v>
      </c>
      <c r="F265" s="173">
        <v>11.5</v>
      </c>
      <c r="G265" s="173">
        <v>55.8</v>
      </c>
      <c r="H265" s="173">
        <v>16.3</v>
      </c>
      <c r="I265" s="63"/>
      <c r="J265" s="63"/>
      <c r="K265" s="63"/>
      <c r="L265" s="63"/>
      <c r="M265" s="195"/>
    </row>
    <row r="266" spans="1:13" s="205" customFormat="1" ht="12.75">
      <c r="A266" s="269"/>
      <c r="B266" s="263"/>
      <c r="C266" s="257"/>
      <c r="D266" s="17" t="s">
        <v>9</v>
      </c>
      <c r="E266" s="156">
        <f t="shared" si="27"/>
        <v>0</v>
      </c>
      <c r="F266" s="76">
        <v>0</v>
      </c>
      <c r="G266" s="76">
        <v>0</v>
      </c>
      <c r="H266" s="76">
        <v>0</v>
      </c>
      <c r="I266" s="63"/>
      <c r="J266" s="63"/>
      <c r="K266" s="63"/>
      <c r="L266" s="63"/>
      <c r="M266" s="195"/>
    </row>
    <row r="267" spans="1:13" s="205" customFormat="1" ht="12.75">
      <c r="A267" s="269"/>
      <c r="B267" s="263"/>
      <c r="C267" s="257"/>
      <c r="D267" s="17" t="s">
        <v>28</v>
      </c>
      <c r="E267" s="21">
        <f t="shared" si="27"/>
        <v>1413.3</v>
      </c>
      <c r="F267" s="173">
        <v>713.8</v>
      </c>
      <c r="G267" s="173">
        <v>306.6</v>
      </c>
      <c r="H267" s="173">
        <v>392.9</v>
      </c>
      <c r="I267" s="63"/>
      <c r="J267" s="63"/>
      <c r="K267" s="63"/>
      <c r="L267" s="63"/>
      <c r="M267" s="195"/>
    </row>
    <row r="268" spans="1:13" s="205" customFormat="1" ht="12.75">
      <c r="A268" s="269"/>
      <c r="B268" s="263"/>
      <c r="C268" s="257"/>
      <c r="D268" s="17" t="s">
        <v>29</v>
      </c>
      <c r="E268" s="156">
        <f t="shared" si="27"/>
        <v>0</v>
      </c>
      <c r="F268" s="76">
        <v>0</v>
      </c>
      <c r="G268" s="76">
        <v>0</v>
      </c>
      <c r="H268" s="76">
        <v>0</v>
      </c>
      <c r="I268" s="63"/>
      <c r="J268" s="63"/>
      <c r="K268" s="63"/>
      <c r="L268" s="63"/>
      <c r="M268" s="195"/>
    </row>
    <row r="269" spans="1:13" s="205" customFormat="1" ht="13.5" thickBot="1">
      <c r="A269" s="270"/>
      <c r="B269" s="264"/>
      <c r="C269" s="258"/>
      <c r="D269" s="19" t="s">
        <v>8</v>
      </c>
      <c r="E269" s="212">
        <f t="shared" si="27"/>
        <v>0</v>
      </c>
      <c r="F269" s="77">
        <v>0</v>
      </c>
      <c r="G269" s="77">
        <v>0</v>
      </c>
      <c r="H269" s="77">
        <v>0</v>
      </c>
      <c r="I269" s="69"/>
      <c r="J269" s="69"/>
      <c r="K269" s="69"/>
      <c r="L269" s="69"/>
      <c r="M269" s="199"/>
    </row>
    <row r="270" spans="1:13" s="72" customFormat="1" ht="12.75">
      <c r="A270" s="268">
        <v>40</v>
      </c>
      <c r="B270" s="262" t="s">
        <v>55</v>
      </c>
      <c r="C270" s="256" t="s">
        <v>73</v>
      </c>
      <c r="D270" s="73" t="s">
        <v>12</v>
      </c>
      <c r="E270" s="23">
        <f t="shared" si="26"/>
        <v>10000</v>
      </c>
      <c r="F270" s="58"/>
      <c r="G270" s="58"/>
      <c r="H270" s="58"/>
      <c r="I270" s="58">
        <v>2000</v>
      </c>
      <c r="J270" s="58">
        <v>2000</v>
      </c>
      <c r="K270" s="58">
        <v>2000</v>
      </c>
      <c r="L270" s="58">
        <v>4000</v>
      </c>
      <c r="M270" s="60"/>
    </row>
    <row r="271" spans="1:13" s="72" customFormat="1" ht="12.75">
      <c r="A271" s="269"/>
      <c r="B271" s="263"/>
      <c r="C271" s="257"/>
      <c r="D271" s="17" t="s">
        <v>2</v>
      </c>
      <c r="E271" s="13">
        <f t="shared" si="26"/>
        <v>500</v>
      </c>
      <c r="F271" s="62"/>
      <c r="G271" s="62"/>
      <c r="H271" s="62"/>
      <c r="I271" s="62">
        <v>100</v>
      </c>
      <c r="J271" s="62">
        <v>100</v>
      </c>
      <c r="K271" s="62">
        <v>100</v>
      </c>
      <c r="L271" s="62">
        <v>200</v>
      </c>
      <c r="M271" s="64"/>
    </row>
    <row r="272" spans="1:13" s="72" customFormat="1" ht="12.75">
      <c r="A272" s="269"/>
      <c r="B272" s="263"/>
      <c r="C272" s="257"/>
      <c r="D272" s="17" t="s">
        <v>9</v>
      </c>
      <c r="E272" s="13">
        <f t="shared" si="26"/>
        <v>9500</v>
      </c>
      <c r="F272" s="62"/>
      <c r="G272" s="62"/>
      <c r="H272" s="62"/>
      <c r="I272" s="62">
        <v>1900</v>
      </c>
      <c r="J272" s="62">
        <v>1900</v>
      </c>
      <c r="K272" s="62">
        <v>1900</v>
      </c>
      <c r="L272" s="62">
        <v>3800</v>
      </c>
      <c r="M272" s="64"/>
    </row>
    <row r="273" spans="1:13" s="72" customFormat="1" ht="12.75">
      <c r="A273" s="269"/>
      <c r="B273" s="263"/>
      <c r="C273" s="257"/>
      <c r="D273" s="17" t="s">
        <v>28</v>
      </c>
      <c r="E273" s="13">
        <f t="shared" si="26"/>
        <v>0</v>
      </c>
      <c r="F273" s="62"/>
      <c r="G273" s="62"/>
      <c r="H273" s="65"/>
      <c r="I273" s="65">
        <v>0</v>
      </c>
      <c r="J273" s="65">
        <v>0</v>
      </c>
      <c r="K273" s="65">
        <v>0</v>
      </c>
      <c r="L273" s="65">
        <v>0</v>
      </c>
      <c r="M273" s="64"/>
    </row>
    <row r="274" spans="1:13" s="72" customFormat="1" ht="12.75">
      <c r="A274" s="269"/>
      <c r="B274" s="263"/>
      <c r="C274" s="257"/>
      <c r="D274" s="17" t="s">
        <v>29</v>
      </c>
      <c r="E274" s="13">
        <f t="shared" si="26"/>
        <v>0</v>
      </c>
      <c r="F274" s="65"/>
      <c r="G274" s="65"/>
      <c r="H274" s="65"/>
      <c r="I274" s="65">
        <v>0</v>
      </c>
      <c r="J274" s="65">
        <v>0</v>
      </c>
      <c r="K274" s="65">
        <v>0</v>
      </c>
      <c r="L274" s="65">
        <v>0</v>
      </c>
      <c r="M274" s="67"/>
    </row>
    <row r="275" spans="1:13" s="72" customFormat="1" ht="13.5" thickBot="1">
      <c r="A275" s="270"/>
      <c r="B275" s="264"/>
      <c r="C275" s="258"/>
      <c r="D275" s="19" t="s">
        <v>8</v>
      </c>
      <c r="E275" s="15">
        <f aca="true" t="shared" si="28" ref="E275:E285">SUM(F275:L275)</f>
        <v>0</v>
      </c>
      <c r="F275" s="68"/>
      <c r="G275" s="68"/>
      <c r="H275" s="68"/>
      <c r="I275" s="68">
        <v>0</v>
      </c>
      <c r="J275" s="68">
        <v>0</v>
      </c>
      <c r="K275" s="68">
        <v>0</v>
      </c>
      <c r="L275" s="68">
        <v>0</v>
      </c>
      <c r="M275" s="70"/>
    </row>
    <row r="276" spans="1:12" s="72" customFormat="1" ht="12.75">
      <c r="A276" s="146"/>
      <c r="B276" s="92"/>
      <c r="C276" s="93"/>
      <c r="D276" s="48"/>
      <c r="E276" s="71"/>
      <c r="F276" s="95"/>
      <c r="G276" s="95"/>
      <c r="H276" s="95"/>
      <c r="I276" s="95"/>
      <c r="J276" s="95"/>
      <c r="K276" s="95"/>
      <c r="L276" s="95"/>
    </row>
    <row r="277" spans="1:12" s="72" customFormat="1" ht="12.75">
      <c r="A277" s="146"/>
      <c r="B277" s="92"/>
      <c r="C277" s="93"/>
      <c r="D277" s="48"/>
      <c r="E277" s="71"/>
      <c r="F277" s="95"/>
      <c r="G277" s="95"/>
      <c r="H277" s="95"/>
      <c r="I277" s="95"/>
      <c r="J277" s="95"/>
      <c r="K277" s="95"/>
      <c r="L277" s="95"/>
    </row>
    <row r="278" spans="1:12" s="72" customFormat="1" ht="12.75">
      <c r="A278" s="146"/>
      <c r="B278" s="92"/>
      <c r="C278" s="93"/>
      <c r="D278" s="48"/>
      <c r="E278" s="71"/>
      <c r="F278" s="95"/>
      <c r="G278" s="95"/>
      <c r="H278" s="95"/>
      <c r="I278" s="95"/>
      <c r="J278" s="95"/>
      <c r="K278" s="95"/>
      <c r="L278" s="95"/>
    </row>
    <row r="279" spans="1:12" s="72" customFormat="1" ht="12.75">
      <c r="A279" s="146"/>
      <c r="B279" s="92"/>
      <c r="C279" s="93"/>
      <c r="D279" s="48"/>
      <c r="E279" s="71"/>
      <c r="F279" s="95"/>
      <c r="G279" s="95"/>
      <c r="H279" s="95"/>
      <c r="I279" s="95"/>
      <c r="J279" s="95"/>
      <c r="K279" s="95"/>
      <c r="L279" s="95"/>
    </row>
    <row r="280" spans="1:12" s="72" customFormat="1" ht="13.5" thickBot="1">
      <c r="A280" s="146"/>
      <c r="B280" s="92"/>
      <c r="C280" s="93"/>
      <c r="D280" s="48"/>
      <c r="E280" s="71"/>
      <c r="F280" s="95"/>
      <c r="G280" s="95"/>
      <c r="H280" s="95"/>
      <c r="I280" s="95"/>
      <c r="J280" s="95"/>
      <c r="K280" s="95"/>
      <c r="L280" s="95"/>
    </row>
    <row r="281" spans="1:13" s="61" customFormat="1" ht="12.75">
      <c r="A281" s="268">
        <v>41</v>
      </c>
      <c r="B281" s="262" t="s">
        <v>22</v>
      </c>
      <c r="C281" s="256" t="s">
        <v>26</v>
      </c>
      <c r="D281" s="110" t="s">
        <v>12</v>
      </c>
      <c r="E281" s="23">
        <f t="shared" si="28"/>
        <v>1000</v>
      </c>
      <c r="F281" s="111"/>
      <c r="G281" s="58"/>
      <c r="H281" s="58"/>
      <c r="I281" s="58">
        <v>500</v>
      </c>
      <c r="J281" s="58">
        <v>500</v>
      </c>
      <c r="K281" s="59"/>
      <c r="L281" s="59"/>
      <c r="M281" s="60"/>
    </row>
    <row r="282" spans="1:13" s="61" customFormat="1" ht="12.75">
      <c r="A282" s="269"/>
      <c r="B282" s="263"/>
      <c r="C282" s="257"/>
      <c r="D282" s="112" t="s">
        <v>2</v>
      </c>
      <c r="E282" s="13">
        <f t="shared" si="28"/>
        <v>50</v>
      </c>
      <c r="F282" s="113"/>
      <c r="G282" s="62"/>
      <c r="H282" s="62"/>
      <c r="I282" s="62">
        <v>25</v>
      </c>
      <c r="J282" s="62">
        <v>25</v>
      </c>
      <c r="K282" s="63"/>
      <c r="L282" s="63"/>
      <c r="M282" s="64"/>
    </row>
    <row r="283" spans="1:13" s="61" customFormat="1" ht="12.75">
      <c r="A283" s="269"/>
      <c r="B283" s="263"/>
      <c r="C283" s="257"/>
      <c r="D283" s="112" t="s">
        <v>9</v>
      </c>
      <c r="E283" s="13">
        <f t="shared" si="28"/>
        <v>950</v>
      </c>
      <c r="F283" s="113"/>
      <c r="G283" s="62"/>
      <c r="H283" s="62"/>
      <c r="I283" s="62">
        <v>475</v>
      </c>
      <c r="J283" s="62">
        <v>475</v>
      </c>
      <c r="K283" s="63"/>
      <c r="L283" s="63"/>
      <c r="M283" s="64"/>
    </row>
    <row r="284" spans="1:13" s="61" customFormat="1" ht="12.75">
      <c r="A284" s="269"/>
      <c r="B284" s="263"/>
      <c r="C284" s="257"/>
      <c r="D284" s="17" t="s">
        <v>28</v>
      </c>
      <c r="E284" s="13">
        <f t="shared" si="28"/>
        <v>0</v>
      </c>
      <c r="F284" s="113"/>
      <c r="G284" s="62"/>
      <c r="H284" s="62"/>
      <c r="I284" s="65">
        <v>0</v>
      </c>
      <c r="J284" s="65">
        <v>0</v>
      </c>
      <c r="K284" s="63"/>
      <c r="L284" s="63"/>
      <c r="M284" s="64"/>
    </row>
    <row r="285" spans="1:13" s="61" customFormat="1" ht="12.75">
      <c r="A285" s="269"/>
      <c r="B285" s="263"/>
      <c r="C285" s="257"/>
      <c r="D285" s="17" t="s">
        <v>29</v>
      </c>
      <c r="E285" s="13">
        <f t="shared" si="28"/>
        <v>0</v>
      </c>
      <c r="F285" s="114"/>
      <c r="G285" s="65"/>
      <c r="H285" s="65"/>
      <c r="I285" s="65">
        <v>0</v>
      </c>
      <c r="J285" s="65">
        <v>0</v>
      </c>
      <c r="K285" s="66"/>
      <c r="L285" s="66"/>
      <c r="M285" s="67"/>
    </row>
    <row r="286" spans="1:13" s="61" customFormat="1" ht="13.5" thickBot="1">
      <c r="A286" s="270"/>
      <c r="B286" s="264"/>
      <c r="C286" s="258"/>
      <c r="D286" s="115" t="s">
        <v>8</v>
      </c>
      <c r="E286" s="15">
        <f>SUM(F286:L286)</f>
        <v>0</v>
      </c>
      <c r="F286" s="116"/>
      <c r="G286" s="68"/>
      <c r="H286" s="68"/>
      <c r="I286" s="68">
        <v>0</v>
      </c>
      <c r="J286" s="68">
        <v>0</v>
      </c>
      <c r="K286" s="69"/>
      <c r="L286" s="69"/>
      <c r="M286" s="70"/>
    </row>
    <row r="287" spans="1:13" s="4" customFormat="1" ht="13.5" thickBot="1">
      <c r="A287" s="265" t="s">
        <v>40</v>
      </c>
      <c r="B287" s="266"/>
      <c r="C287" s="266"/>
      <c r="D287" s="266"/>
      <c r="E287" s="266"/>
      <c r="F287" s="266"/>
      <c r="G287" s="266"/>
      <c r="H287" s="266"/>
      <c r="I287" s="266"/>
      <c r="J287" s="266"/>
      <c r="K287" s="266"/>
      <c r="L287" s="266"/>
      <c r="M287" s="267"/>
    </row>
    <row r="288" spans="1:13" s="4" customFormat="1" ht="12.75">
      <c r="A288" s="259">
        <v>42</v>
      </c>
      <c r="B288" s="262" t="s">
        <v>46</v>
      </c>
      <c r="C288" s="256">
        <v>2007</v>
      </c>
      <c r="D288" s="73" t="s">
        <v>12</v>
      </c>
      <c r="E288" s="20">
        <f aca="true" t="shared" si="29" ref="E288:E293">SUM(F288:L288)</f>
        <v>484.5</v>
      </c>
      <c r="F288" s="74">
        <v>484.5</v>
      </c>
      <c r="G288" s="59"/>
      <c r="H288" s="59"/>
      <c r="I288" s="59"/>
      <c r="J288" s="59"/>
      <c r="K288" s="59"/>
      <c r="L288" s="59"/>
      <c r="M288" s="60"/>
    </row>
    <row r="289" spans="1:13" s="4" customFormat="1" ht="12.75">
      <c r="A289" s="260"/>
      <c r="B289" s="263"/>
      <c r="C289" s="257"/>
      <c r="D289" s="17" t="s">
        <v>2</v>
      </c>
      <c r="E289" s="21">
        <f t="shared" si="29"/>
        <v>1.5</v>
      </c>
      <c r="F289" s="117">
        <v>1.5</v>
      </c>
      <c r="G289" s="63"/>
      <c r="H289" s="118"/>
      <c r="I289" s="63"/>
      <c r="J289" s="63"/>
      <c r="K289" s="63"/>
      <c r="L289" s="63"/>
      <c r="M289" s="64"/>
    </row>
    <row r="290" spans="1:13" s="4" customFormat="1" ht="12.75">
      <c r="A290" s="260"/>
      <c r="B290" s="263"/>
      <c r="C290" s="257"/>
      <c r="D290" s="17" t="s">
        <v>9</v>
      </c>
      <c r="E290" s="21">
        <f t="shared" si="29"/>
        <v>363</v>
      </c>
      <c r="F290" s="86">
        <v>363</v>
      </c>
      <c r="G290" s="63"/>
      <c r="H290" s="63"/>
      <c r="I290" s="63"/>
      <c r="J290" s="63"/>
      <c r="K290" s="63"/>
      <c r="L290" s="63"/>
      <c r="M290" s="64"/>
    </row>
    <row r="291" spans="1:13" s="4" customFormat="1" ht="12.75">
      <c r="A291" s="260"/>
      <c r="B291" s="263"/>
      <c r="C291" s="257"/>
      <c r="D291" s="17" t="s">
        <v>28</v>
      </c>
      <c r="E291" s="21">
        <f t="shared" si="29"/>
        <v>120</v>
      </c>
      <c r="F291" s="86">
        <v>120</v>
      </c>
      <c r="G291" s="63"/>
      <c r="H291" s="63"/>
      <c r="I291" s="63"/>
      <c r="J291" s="63"/>
      <c r="K291" s="63"/>
      <c r="L291" s="63"/>
      <c r="M291" s="64"/>
    </row>
    <row r="292" spans="1:13" s="4" customFormat="1" ht="12.75">
      <c r="A292" s="260"/>
      <c r="B292" s="263"/>
      <c r="C292" s="257"/>
      <c r="D292" s="17" t="s">
        <v>29</v>
      </c>
      <c r="E292" s="13">
        <f t="shared" si="29"/>
        <v>0</v>
      </c>
      <c r="F292" s="119">
        <v>0</v>
      </c>
      <c r="G292" s="66"/>
      <c r="H292" s="66"/>
      <c r="I292" s="66"/>
      <c r="J292" s="66"/>
      <c r="K292" s="66"/>
      <c r="L292" s="66"/>
      <c r="M292" s="67"/>
    </row>
    <row r="293" spans="1:13" s="5" customFormat="1" ht="13.5" thickBot="1">
      <c r="A293" s="261"/>
      <c r="B293" s="264"/>
      <c r="C293" s="258"/>
      <c r="D293" s="19" t="s">
        <v>8</v>
      </c>
      <c r="E293" s="44">
        <f t="shared" si="29"/>
        <v>0</v>
      </c>
      <c r="F293" s="77">
        <v>0</v>
      </c>
      <c r="G293" s="69"/>
      <c r="H293" s="69"/>
      <c r="I293" s="69"/>
      <c r="J293" s="69"/>
      <c r="K293" s="69"/>
      <c r="L293" s="69"/>
      <c r="M293" s="70"/>
    </row>
    <row r="294" spans="1:13" s="205" customFormat="1" ht="12.75">
      <c r="A294" s="259">
        <v>43</v>
      </c>
      <c r="B294" s="262" t="s">
        <v>44</v>
      </c>
      <c r="C294" s="256" t="s">
        <v>15</v>
      </c>
      <c r="D294" s="73" t="s">
        <v>12</v>
      </c>
      <c r="E294" s="8">
        <f aca="true" t="shared" si="30" ref="E294:E299">SUM(F294:L294)</f>
        <v>115.13499999999999</v>
      </c>
      <c r="F294" s="74">
        <v>107.335</v>
      </c>
      <c r="G294" s="58"/>
      <c r="H294" s="75">
        <v>7.8</v>
      </c>
      <c r="I294" s="59"/>
      <c r="J294" s="59"/>
      <c r="K294" s="192"/>
      <c r="L294" s="192"/>
      <c r="M294" s="193"/>
    </row>
    <row r="295" spans="1:13" s="205" customFormat="1" ht="12.75">
      <c r="A295" s="260"/>
      <c r="B295" s="263"/>
      <c r="C295" s="257"/>
      <c r="D295" s="17" t="s">
        <v>2</v>
      </c>
      <c r="E295" s="215">
        <f t="shared" si="30"/>
        <v>8.435</v>
      </c>
      <c r="F295" s="86">
        <v>0.635</v>
      </c>
      <c r="G295" s="62"/>
      <c r="H295" s="86">
        <v>7.8</v>
      </c>
      <c r="I295" s="63"/>
      <c r="J295" s="63"/>
      <c r="K295" s="194"/>
      <c r="L295" s="194"/>
      <c r="M295" s="195"/>
    </row>
    <row r="296" spans="1:13" s="205" customFormat="1" ht="12.75">
      <c r="A296" s="260"/>
      <c r="B296" s="263"/>
      <c r="C296" s="257"/>
      <c r="D296" s="17" t="s">
        <v>9</v>
      </c>
      <c r="E296" s="215">
        <f t="shared" si="30"/>
        <v>80.3</v>
      </c>
      <c r="F296" s="86">
        <v>80.3</v>
      </c>
      <c r="G296" s="62"/>
      <c r="H296" s="216">
        <v>0</v>
      </c>
      <c r="I296" s="63"/>
      <c r="J296" s="63"/>
      <c r="K296" s="194"/>
      <c r="L296" s="194"/>
      <c r="M296" s="195"/>
    </row>
    <row r="297" spans="1:13" s="205" customFormat="1" ht="12.75">
      <c r="A297" s="260"/>
      <c r="B297" s="263"/>
      <c r="C297" s="257"/>
      <c r="D297" s="17" t="s">
        <v>28</v>
      </c>
      <c r="E297" s="215">
        <f t="shared" si="30"/>
        <v>26.4</v>
      </c>
      <c r="F297" s="86">
        <v>26.4</v>
      </c>
      <c r="G297" s="62"/>
      <c r="H297" s="62">
        <v>0</v>
      </c>
      <c r="I297" s="63"/>
      <c r="J297" s="63"/>
      <c r="K297" s="194"/>
      <c r="L297" s="194"/>
      <c r="M297" s="195"/>
    </row>
    <row r="298" spans="1:13" s="205" customFormat="1" ht="12.75">
      <c r="A298" s="260"/>
      <c r="B298" s="263"/>
      <c r="C298" s="257"/>
      <c r="D298" s="17" t="s">
        <v>29</v>
      </c>
      <c r="E298" s="217">
        <f t="shared" si="30"/>
        <v>0</v>
      </c>
      <c r="F298" s="119">
        <v>0</v>
      </c>
      <c r="G298" s="65"/>
      <c r="H298" s="65">
        <v>0</v>
      </c>
      <c r="I298" s="66"/>
      <c r="J298" s="66"/>
      <c r="K298" s="196"/>
      <c r="L298" s="196"/>
      <c r="M298" s="197"/>
    </row>
    <row r="299" spans="1:13" s="205" customFormat="1" ht="13.5" thickBot="1">
      <c r="A299" s="261"/>
      <c r="B299" s="264"/>
      <c r="C299" s="258"/>
      <c r="D299" s="19" t="s">
        <v>8</v>
      </c>
      <c r="E299" s="44">
        <f t="shared" si="30"/>
        <v>0</v>
      </c>
      <c r="F299" s="68">
        <v>0</v>
      </c>
      <c r="G299" s="68"/>
      <c r="H299" s="68">
        <v>0</v>
      </c>
      <c r="I299" s="69"/>
      <c r="J299" s="69"/>
      <c r="K299" s="198"/>
      <c r="L299" s="198"/>
      <c r="M299" s="199"/>
    </row>
    <row r="300" spans="1:13" s="5" customFormat="1" ht="12.75">
      <c r="A300" s="259">
        <v>44</v>
      </c>
      <c r="B300" s="262" t="s">
        <v>66</v>
      </c>
      <c r="C300" s="256" t="s">
        <v>67</v>
      </c>
      <c r="D300" s="73" t="s">
        <v>12</v>
      </c>
      <c r="E300" s="8">
        <f aca="true" t="shared" si="31" ref="E300:E305">SUM(F300:L300)</f>
        <v>800</v>
      </c>
      <c r="F300" s="58"/>
      <c r="G300" s="75">
        <v>4.1</v>
      </c>
      <c r="H300" s="74">
        <v>185</v>
      </c>
      <c r="I300" s="74">
        <v>610.9</v>
      </c>
      <c r="J300" s="59"/>
      <c r="K300" s="192"/>
      <c r="L300" s="192"/>
      <c r="M300" s="193"/>
    </row>
    <row r="301" spans="1:15" s="5" customFormat="1" ht="12.75">
      <c r="A301" s="260"/>
      <c r="B301" s="263"/>
      <c r="C301" s="257"/>
      <c r="D301" s="17" t="s">
        <v>2</v>
      </c>
      <c r="E301" s="9">
        <f t="shared" si="31"/>
        <v>92.1</v>
      </c>
      <c r="F301" s="76"/>
      <c r="G301" s="86">
        <v>4.1</v>
      </c>
      <c r="H301" s="218">
        <v>88</v>
      </c>
      <c r="I301" s="62">
        <v>0</v>
      </c>
      <c r="J301" s="63"/>
      <c r="K301" s="194"/>
      <c r="L301" s="194"/>
      <c r="M301" s="195"/>
      <c r="O301" s="147"/>
    </row>
    <row r="302" spans="1:15" s="5" customFormat="1" ht="12.75">
      <c r="A302" s="260"/>
      <c r="B302" s="263"/>
      <c r="C302" s="257"/>
      <c r="D302" s="17" t="s">
        <v>9</v>
      </c>
      <c r="E302" s="9">
        <f t="shared" si="31"/>
        <v>307.9</v>
      </c>
      <c r="F302" s="76"/>
      <c r="G302" s="76">
        <v>0</v>
      </c>
      <c r="H302" s="117">
        <v>97</v>
      </c>
      <c r="I302" s="173">
        <v>210.9</v>
      </c>
      <c r="J302" s="63"/>
      <c r="K302" s="194"/>
      <c r="L302" s="194"/>
      <c r="M302" s="195"/>
      <c r="O302" s="148"/>
    </row>
    <row r="303" spans="1:15" s="5" customFormat="1" ht="12.75">
      <c r="A303" s="260"/>
      <c r="B303" s="263"/>
      <c r="C303" s="257"/>
      <c r="D303" s="17" t="s">
        <v>28</v>
      </c>
      <c r="E303" s="11">
        <f t="shared" si="31"/>
        <v>0</v>
      </c>
      <c r="F303" s="76"/>
      <c r="G303" s="62">
        <v>0</v>
      </c>
      <c r="H303" s="62">
        <v>0</v>
      </c>
      <c r="I303" s="62">
        <v>0</v>
      </c>
      <c r="J303" s="63"/>
      <c r="K303" s="194"/>
      <c r="L303" s="194"/>
      <c r="M303" s="195"/>
      <c r="O303" s="147"/>
    </row>
    <row r="304" spans="1:15" s="5" customFormat="1" ht="12.75">
      <c r="A304" s="260"/>
      <c r="B304" s="263"/>
      <c r="C304" s="257"/>
      <c r="D304" s="17" t="s">
        <v>29</v>
      </c>
      <c r="E304" s="9">
        <f t="shared" si="31"/>
        <v>400</v>
      </c>
      <c r="F304" s="119"/>
      <c r="G304" s="65">
        <v>0</v>
      </c>
      <c r="H304" s="65">
        <v>0</v>
      </c>
      <c r="I304" s="219">
        <v>400</v>
      </c>
      <c r="J304" s="66"/>
      <c r="K304" s="196"/>
      <c r="L304" s="196"/>
      <c r="M304" s="197"/>
      <c r="O304" s="148"/>
    </row>
    <row r="305" spans="1:15" s="5" customFormat="1" ht="13.5" thickBot="1">
      <c r="A305" s="261"/>
      <c r="B305" s="264"/>
      <c r="C305" s="258"/>
      <c r="D305" s="19" t="s">
        <v>8</v>
      </c>
      <c r="E305" s="44">
        <f t="shared" si="31"/>
        <v>0</v>
      </c>
      <c r="F305" s="68"/>
      <c r="G305" s="68">
        <v>0</v>
      </c>
      <c r="H305" s="68">
        <v>0</v>
      </c>
      <c r="I305" s="68">
        <v>0</v>
      </c>
      <c r="J305" s="69"/>
      <c r="K305" s="198"/>
      <c r="L305" s="198"/>
      <c r="M305" s="199"/>
      <c r="O305" s="149"/>
    </row>
    <row r="306" spans="1:13" s="5" customFormat="1" ht="12.75" customHeight="1" thickBot="1">
      <c r="A306" s="265" t="s">
        <v>31</v>
      </c>
      <c r="B306" s="266"/>
      <c r="C306" s="266"/>
      <c r="D306" s="266"/>
      <c r="E306" s="266"/>
      <c r="F306" s="266"/>
      <c r="G306" s="266"/>
      <c r="H306" s="266"/>
      <c r="I306" s="266"/>
      <c r="J306" s="266"/>
      <c r="K306" s="266"/>
      <c r="L306" s="266"/>
      <c r="M306" s="267"/>
    </row>
    <row r="307" spans="1:13" s="5" customFormat="1" ht="12.75">
      <c r="A307" s="268">
        <v>45</v>
      </c>
      <c r="B307" s="262" t="s">
        <v>33</v>
      </c>
      <c r="C307" s="271">
        <v>2012</v>
      </c>
      <c r="D307" s="178" t="s">
        <v>12</v>
      </c>
      <c r="E307" s="23">
        <f aca="true" t="shared" si="32" ref="E307:E312">SUM(F307:L307)</f>
        <v>10000</v>
      </c>
      <c r="F307" s="179"/>
      <c r="G307" s="179"/>
      <c r="H307" s="179"/>
      <c r="I307" s="179"/>
      <c r="J307" s="100"/>
      <c r="K307" s="179">
        <v>10000</v>
      </c>
      <c r="L307" s="100"/>
      <c r="M307" s="96"/>
    </row>
    <row r="308" spans="1:13" s="5" customFormat="1" ht="12.75">
      <c r="A308" s="269"/>
      <c r="B308" s="263"/>
      <c r="C308" s="272"/>
      <c r="D308" s="28" t="s">
        <v>2</v>
      </c>
      <c r="E308" s="11">
        <f t="shared" si="32"/>
        <v>0</v>
      </c>
      <c r="F308" s="180"/>
      <c r="G308" s="180"/>
      <c r="H308" s="180"/>
      <c r="I308" s="180"/>
      <c r="J308" s="87"/>
      <c r="K308" s="180">
        <v>0</v>
      </c>
      <c r="L308" s="87"/>
      <c r="M308" s="97"/>
    </row>
    <row r="309" spans="1:13" s="5" customFormat="1" ht="12.75">
      <c r="A309" s="269"/>
      <c r="B309" s="263"/>
      <c r="C309" s="272"/>
      <c r="D309" s="28" t="s">
        <v>9</v>
      </c>
      <c r="E309" s="11">
        <f t="shared" si="32"/>
        <v>0</v>
      </c>
      <c r="F309" s="180"/>
      <c r="G309" s="180"/>
      <c r="H309" s="180"/>
      <c r="I309" s="180"/>
      <c r="J309" s="87"/>
      <c r="K309" s="180">
        <v>0</v>
      </c>
      <c r="L309" s="87"/>
      <c r="M309" s="97"/>
    </row>
    <row r="310" spans="1:13" s="5" customFormat="1" ht="12.75">
      <c r="A310" s="269"/>
      <c r="B310" s="263"/>
      <c r="C310" s="272"/>
      <c r="D310" s="28" t="s">
        <v>28</v>
      </c>
      <c r="E310" s="11">
        <f t="shared" si="32"/>
        <v>0</v>
      </c>
      <c r="F310" s="180"/>
      <c r="G310" s="180"/>
      <c r="H310" s="180"/>
      <c r="I310" s="180"/>
      <c r="J310" s="87"/>
      <c r="K310" s="180">
        <v>0</v>
      </c>
      <c r="L310" s="87"/>
      <c r="M310" s="97"/>
    </row>
    <row r="311" spans="1:13" s="5" customFormat="1" ht="12.75">
      <c r="A311" s="269"/>
      <c r="B311" s="263"/>
      <c r="C311" s="272"/>
      <c r="D311" s="28" t="s">
        <v>29</v>
      </c>
      <c r="E311" s="11">
        <f t="shared" si="32"/>
        <v>0</v>
      </c>
      <c r="F311" s="181"/>
      <c r="G311" s="181"/>
      <c r="H311" s="181"/>
      <c r="I311" s="181"/>
      <c r="J311" s="101"/>
      <c r="K311" s="181">
        <v>0</v>
      </c>
      <c r="L311" s="101"/>
      <c r="M311" s="98"/>
    </row>
    <row r="312" spans="1:13" s="4" customFormat="1" ht="13.5" thickBot="1">
      <c r="A312" s="270"/>
      <c r="B312" s="264"/>
      <c r="C312" s="273"/>
      <c r="D312" s="33" t="s">
        <v>8</v>
      </c>
      <c r="E312" s="15">
        <f t="shared" si="32"/>
        <v>10000</v>
      </c>
      <c r="F312" s="182"/>
      <c r="G312" s="182"/>
      <c r="H312" s="182"/>
      <c r="I312" s="182"/>
      <c r="J312" s="102"/>
      <c r="K312" s="182">
        <v>10000</v>
      </c>
      <c r="L312" s="102"/>
      <c r="M312" s="99"/>
    </row>
    <row r="313" spans="1:13" s="5" customFormat="1" ht="12.75">
      <c r="A313" s="146"/>
      <c r="B313" s="92"/>
      <c r="C313" s="93"/>
      <c r="D313" s="48"/>
      <c r="E313" s="71"/>
      <c r="F313" s="95"/>
      <c r="G313" s="95"/>
      <c r="H313" s="95"/>
      <c r="I313" s="95"/>
      <c r="J313" s="94"/>
      <c r="K313" s="95"/>
      <c r="L313" s="94"/>
      <c r="M313" s="72"/>
    </row>
    <row r="314" spans="1:13" s="5" customFormat="1" ht="12.75">
      <c r="A314" s="146"/>
      <c r="B314" s="92"/>
      <c r="C314" s="93"/>
      <c r="D314" s="48"/>
      <c r="E314" s="71"/>
      <c r="F314" s="95"/>
      <c r="G314" s="95"/>
      <c r="H314" s="95"/>
      <c r="I314" s="95"/>
      <c r="J314" s="94"/>
      <c r="K314" s="95"/>
      <c r="L314" s="94"/>
      <c r="M314" s="72"/>
    </row>
    <row r="315" spans="1:13" s="5" customFormat="1" ht="13.5" thickBot="1">
      <c r="A315" s="146"/>
      <c r="B315" s="92"/>
      <c r="C315" s="93"/>
      <c r="D315" s="48"/>
      <c r="E315" s="71"/>
      <c r="F315" s="95"/>
      <c r="G315" s="95"/>
      <c r="H315" s="95"/>
      <c r="I315" s="95"/>
      <c r="J315" s="94"/>
      <c r="K315" s="95"/>
      <c r="L315" s="94"/>
      <c r="M315" s="72"/>
    </row>
    <row r="316" spans="1:13" s="6" customFormat="1" ht="12.75">
      <c r="A316" s="268">
        <v>46</v>
      </c>
      <c r="B316" s="262" t="s">
        <v>32</v>
      </c>
      <c r="C316" s="271">
        <v>2013</v>
      </c>
      <c r="D316" s="178" t="s">
        <v>12</v>
      </c>
      <c r="E316" s="23">
        <f aca="true" t="shared" si="33" ref="E316:E321">SUM(F316:L316)</f>
        <v>10000</v>
      </c>
      <c r="F316" s="179"/>
      <c r="G316" s="179"/>
      <c r="H316" s="179"/>
      <c r="I316" s="179"/>
      <c r="J316" s="179"/>
      <c r="K316" s="100"/>
      <c r="L316" s="179">
        <v>10000</v>
      </c>
      <c r="M316" s="96"/>
    </row>
    <row r="317" spans="1:13" s="6" customFormat="1" ht="12.75">
      <c r="A317" s="269"/>
      <c r="B317" s="263"/>
      <c r="C317" s="272"/>
      <c r="D317" s="28" t="s">
        <v>2</v>
      </c>
      <c r="E317" s="11">
        <f t="shared" si="33"/>
        <v>0</v>
      </c>
      <c r="F317" s="180"/>
      <c r="G317" s="180"/>
      <c r="H317" s="180"/>
      <c r="I317" s="180"/>
      <c r="J317" s="180"/>
      <c r="K317" s="87"/>
      <c r="L317" s="180">
        <v>0</v>
      </c>
      <c r="M317" s="97"/>
    </row>
    <row r="318" spans="1:13" s="6" customFormat="1" ht="12.75">
      <c r="A318" s="269"/>
      <c r="B318" s="263"/>
      <c r="C318" s="272"/>
      <c r="D318" s="28" t="s">
        <v>9</v>
      </c>
      <c r="E318" s="11">
        <f t="shared" si="33"/>
        <v>0</v>
      </c>
      <c r="F318" s="180"/>
      <c r="G318" s="180"/>
      <c r="H318" s="180"/>
      <c r="I318" s="180"/>
      <c r="J318" s="180"/>
      <c r="K318" s="87"/>
      <c r="L318" s="180">
        <v>0</v>
      </c>
      <c r="M318" s="97"/>
    </row>
    <row r="319" spans="1:13" s="6" customFormat="1" ht="12.75">
      <c r="A319" s="269"/>
      <c r="B319" s="263"/>
      <c r="C319" s="272"/>
      <c r="D319" s="28" t="s">
        <v>28</v>
      </c>
      <c r="E319" s="11">
        <f t="shared" si="33"/>
        <v>0</v>
      </c>
      <c r="F319" s="180"/>
      <c r="G319" s="180"/>
      <c r="H319" s="180"/>
      <c r="I319" s="180"/>
      <c r="J319" s="180"/>
      <c r="K319" s="87"/>
      <c r="L319" s="180">
        <v>0</v>
      </c>
      <c r="M319" s="97"/>
    </row>
    <row r="320" spans="1:13" s="6" customFormat="1" ht="12.75">
      <c r="A320" s="269"/>
      <c r="B320" s="263"/>
      <c r="C320" s="272"/>
      <c r="D320" s="28" t="s">
        <v>29</v>
      </c>
      <c r="E320" s="11">
        <f t="shared" si="33"/>
        <v>0</v>
      </c>
      <c r="F320" s="181"/>
      <c r="G320" s="181"/>
      <c r="H320" s="181"/>
      <c r="I320" s="181"/>
      <c r="J320" s="181"/>
      <c r="K320" s="101"/>
      <c r="L320" s="181">
        <v>0</v>
      </c>
      <c r="M320" s="98"/>
    </row>
    <row r="321" spans="1:13" s="6" customFormat="1" ht="13.5" thickBot="1">
      <c r="A321" s="270"/>
      <c r="B321" s="264"/>
      <c r="C321" s="273"/>
      <c r="D321" s="33" t="s">
        <v>8</v>
      </c>
      <c r="E321" s="15">
        <f t="shared" si="33"/>
        <v>10000</v>
      </c>
      <c r="F321" s="182"/>
      <c r="G321" s="182"/>
      <c r="H321" s="182"/>
      <c r="I321" s="182"/>
      <c r="J321" s="182"/>
      <c r="K321" s="102"/>
      <c r="L321" s="182">
        <v>10000</v>
      </c>
      <c r="M321" s="99"/>
    </row>
    <row r="322" spans="1:13" s="6" customFormat="1" ht="8.25" customHeight="1">
      <c r="A322" s="120"/>
      <c r="B322" s="92"/>
      <c r="C322" s="121"/>
      <c r="D322" s="48"/>
      <c r="E322" s="136">
        <f aca="true" t="shared" si="34" ref="E322:L327">SUM(E201,E211,E217,E223,E229,E235,E246,E252,E258,E264,E270,E281,E288,E294,E300,E307,E316)</f>
        <v>38061.134999999995</v>
      </c>
      <c r="F322" s="136">
        <f t="shared" si="34"/>
        <v>1467.835</v>
      </c>
      <c r="G322" s="136">
        <f t="shared" si="34"/>
        <v>531.2</v>
      </c>
      <c r="H322" s="136">
        <f t="shared" si="34"/>
        <v>1445.6</v>
      </c>
      <c r="I322" s="136">
        <f t="shared" si="34"/>
        <v>5057.5</v>
      </c>
      <c r="J322" s="136">
        <f t="shared" si="34"/>
        <v>3559</v>
      </c>
      <c r="K322" s="136">
        <f t="shared" si="34"/>
        <v>12000</v>
      </c>
      <c r="L322" s="136">
        <f t="shared" si="34"/>
        <v>14000</v>
      </c>
      <c r="M322" s="136" t="e">
        <f>SUM(M217,M223,M229,M235,M246,M252,M258,#REF!,M264,M270,M281,#REF!,#REF!,M288,M294,M300,M307,M316)</f>
        <v>#REF!</v>
      </c>
    </row>
    <row r="323" spans="1:13" s="6" customFormat="1" ht="8.25" customHeight="1">
      <c r="A323" s="46"/>
      <c r="B323" s="92"/>
      <c r="C323" s="121"/>
      <c r="D323" s="48"/>
      <c r="E323" s="136">
        <f t="shared" si="34"/>
        <v>2046.1349999999998</v>
      </c>
      <c r="F323" s="136">
        <f t="shared" si="34"/>
        <v>14.334999999999999</v>
      </c>
      <c r="G323" s="136">
        <f t="shared" si="34"/>
        <v>119.1</v>
      </c>
      <c r="H323" s="136">
        <f t="shared" si="34"/>
        <v>823.6999999999999</v>
      </c>
      <c r="I323" s="136">
        <f t="shared" si="34"/>
        <v>534</v>
      </c>
      <c r="J323" s="136">
        <f t="shared" si="34"/>
        <v>255</v>
      </c>
      <c r="K323" s="136">
        <f t="shared" si="34"/>
        <v>100</v>
      </c>
      <c r="L323" s="136">
        <f t="shared" si="34"/>
        <v>200</v>
      </c>
      <c r="M323" s="136" t="e">
        <f>SUM(M218,M224,M230,M236,M247,M253,M259,#REF!,M265,M271,M282,#REF!,#REF!,M289,M295,M301,M308,M317)</f>
        <v>#REF!</v>
      </c>
    </row>
    <row r="324" spans="1:13" s="6" customFormat="1" ht="8.25" customHeight="1">
      <c r="A324" s="46"/>
      <c r="B324" s="92"/>
      <c r="C324" s="121"/>
      <c r="D324" s="48"/>
      <c r="E324" s="136">
        <f t="shared" si="34"/>
        <v>13077.699999999999</v>
      </c>
      <c r="F324" s="136">
        <f t="shared" si="34"/>
        <v>443.3</v>
      </c>
      <c r="G324" s="136">
        <f t="shared" si="34"/>
        <v>105.5</v>
      </c>
      <c r="H324" s="136">
        <f t="shared" si="34"/>
        <v>97</v>
      </c>
      <c r="I324" s="136">
        <f t="shared" si="34"/>
        <v>3510.9</v>
      </c>
      <c r="J324" s="136">
        <f t="shared" si="34"/>
        <v>3221</v>
      </c>
      <c r="K324" s="136">
        <f t="shared" si="34"/>
        <v>1900</v>
      </c>
      <c r="L324" s="136">
        <f t="shared" si="34"/>
        <v>3800</v>
      </c>
      <c r="M324" s="136" t="e">
        <f>SUM(M219,M225,M231,M237,M248,M254,M260,#REF!,M266,M272,M283,#REF!,#REF!,M290,M296,M302,M309,M318)</f>
        <v>#REF!</v>
      </c>
    </row>
    <row r="325" spans="1:13" s="6" customFormat="1" ht="8.25" customHeight="1">
      <c r="A325" s="46"/>
      <c r="B325" s="92"/>
      <c r="C325" s="121"/>
      <c r="D325" s="48"/>
      <c r="E325" s="136">
        <f t="shared" si="34"/>
        <v>2146.7000000000003</v>
      </c>
      <c r="F325" s="136">
        <f t="shared" si="34"/>
        <v>1010.1999999999999</v>
      </c>
      <c r="G325" s="136">
        <f t="shared" si="34"/>
        <v>306.6</v>
      </c>
      <c r="H325" s="136">
        <f t="shared" si="34"/>
        <v>524.9</v>
      </c>
      <c r="I325" s="136">
        <f t="shared" si="34"/>
        <v>305</v>
      </c>
      <c r="J325" s="136">
        <f t="shared" si="34"/>
        <v>0</v>
      </c>
      <c r="K325" s="136">
        <f t="shared" si="34"/>
        <v>0</v>
      </c>
      <c r="L325" s="136">
        <f t="shared" si="34"/>
        <v>0</v>
      </c>
      <c r="M325" s="136" t="e">
        <f>SUM(M220,M226,M232,M238,M249,M255,M261,#REF!,M267,M273,M284,#REF!,#REF!,M291,M297,M303,M310,M319)</f>
        <v>#REF!</v>
      </c>
    </row>
    <row r="326" spans="1:13" s="6" customFormat="1" ht="8.25" customHeight="1">
      <c r="A326" s="46"/>
      <c r="B326" s="92"/>
      <c r="C326" s="121"/>
      <c r="D326" s="48"/>
      <c r="E326" s="136">
        <f t="shared" si="34"/>
        <v>400</v>
      </c>
      <c r="F326" s="136">
        <f t="shared" si="34"/>
        <v>0</v>
      </c>
      <c r="G326" s="136">
        <f t="shared" si="34"/>
        <v>0</v>
      </c>
      <c r="H326" s="136">
        <f t="shared" si="34"/>
        <v>0</v>
      </c>
      <c r="I326" s="136">
        <f t="shared" si="34"/>
        <v>400</v>
      </c>
      <c r="J326" s="136">
        <f t="shared" si="34"/>
        <v>0</v>
      </c>
      <c r="K326" s="136">
        <f t="shared" si="34"/>
        <v>0</v>
      </c>
      <c r="L326" s="136">
        <f t="shared" si="34"/>
        <v>0</v>
      </c>
      <c r="M326" s="136" t="e">
        <f>SUM(M221,M227,M233,M239,M250,M256,M262,#REF!,M268,M274,M285,#REF!,#REF!,M292,M298,M304,M311,M320)</f>
        <v>#REF!</v>
      </c>
    </row>
    <row r="327" spans="1:13" s="6" customFormat="1" ht="8.25" customHeight="1" thickBot="1">
      <c r="A327" s="46"/>
      <c r="B327" s="92"/>
      <c r="C327" s="121"/>
      <c r="D327" s="48"/>
      <c r="E327" s="136">
        <f t="shared" si="34"/>
        <v>20391</v>
      </c>
      <c r="F327" s="136">
        <f t="shared" si="34"/>
        <v>0</v>
      </c>
      <c r="G327" s="136">
        <f t="shared" si="34"/>
        <v>0</v>
      </c>
      <c r="H327" s="136">
        <f t="shared" si="34"/>
        <v>0</v>
      </c>
      <c r="I327" s="136">
        <f t="shared" si="34"/>
        <v>308</v>
      </c>
      <c r="J327" s="136">
        <f t="shared" si="34"/>
        <v>83</v>
      </c>
      <c r="K327" s="136">
        <f t="shared" si="34"/>
        <v>10000</v>
      </c>
      <c r="L327" s="136">
        <f t="shared" si="34"/>
        <v>10000</v>
      </c>
      <c r="M327" s="136" t="e">
        <f>SUM(M222,M228,M234,M240,M251,M257,M263,#REF!,M269,M275,M286,#REF!,#REF!,M293,M299,M305,M312,M321)</f>
        <v>#REF!</v>
      </c>
    </row>
    <row r="328" spans="1:13" s="7" customFormat="1" ht="13.5" customHeight="1" thickBot="1">
      <c r="A328" s="27"/>
      <c r="B328" s="122"/>
      <c r="C328" s="123"/>
      <c r="D328" s="124" t="s">
        <v>25</v>
      </c>
      <c r="E328" s="125">
        <f>SUM(E7,E13,E19,E25,E31,E37,E43,E49,E55,E61,E72,E78,E84,E91,E97,E108,E114,E120,E126,E132,E143,E150,E157,E163,E169,E176,E182,E188,E194,E322)</f>
        <v>73521.08499999999</v>
      </c>
      <c r="F328" s="126">
        <f>SUM(F7,F13,F25,F31,F37,F43,F49,F55,F61,F72,F78,F84,F91,F97,F108,F114,F120,F126,F132,F143,F150,F157,F163,F169,F176,F182,F188,F194,F322)</f>
        <v>2325.935</v>
      </c>
      <c r="G328" s="126">
        <f>SUM(G7,G13,G25,G31,G37,G43,G49,G55,G61,G72,G78,G84,G91,G97,G108,G114,G120,G126,G132,G143,G150,G157,G163,G169,G176,G182,G188,G194,G322)</f>
        <v>1978.2</v>
      </c>
      <c r="H328" s="126">
        <f>SUM(H7,H13,H25,H31,H37,H43,H49,H55,H61,H72,H78,H84,H91,H97,H108,H114,H120,H126,H132,H143,H150,H157,H163,H169,H176,H182,H188,H194,H322)</f>
        <v>5004.85</v>
      </c>
      <c r="I328" s="126">
        <f>SUM(I7,I13,I25,I31,I37,I43,I49,I55,I61,I72,I78,I84,I91,I97,I108,I114,I120,I126,I132,I143,I150,I157,I163,I169,I176,I182,I188,I194,I322)</f>
        <v>18880.8</v>
      </c>
      <c r="J328" s="126">
        <f>SUM(J7,J13,J25,J31,J37,J43,J49,J55,J61,J72,J78,J84,J91,J97,J108,J114,J120,J126,J132,J143,J150,J157,J163,J169,J176,J182,J188,J194,J322)</f>
        <v>11794</v>
      </c>
      <c r="K328" s="126">
        <f>SUM(K7,K13,K25,K31,K37,K43,K49,K55,K61,K72,K78,K84,K91,K97,K108,K114,K120,K126,K132,K143,K150,K157,K163,K169,K176,K182,K188,K194,K322)</f>
        <v>14335</v>
      </c>
      <c r="L328" s="126">
        <f>SUM(L7,L13,L25,L31,L37,L43,L49,L55,L61,L72,L78,L84,L91,L97,L108,L114,L120,L126,L132,L143,L150,L157,L163,L169,L176,L182,L188,L194,L322)</f>
        <v>14160</v>
      </c>
      <c r="M328" s="127"/>
    </row>
    <row r="329" spans="1:13" s="7" customFormat="1" ht="13.5" customHeight="1" thickBot="1">
      <c r="A329" s="27"/>
      <c r="B329" s="128"/>
      <c r="C329" s="27"/>
      <c r="D329" s="129" t="s">
        <v>2</v>
      </c>
      <c r="E329" s="125">
        <f>SUM(E8,E14,E26,E32,E38,E44,E50,E56,E62,E73,E79,E85,E92,E98,E109,E115,E121,E127,E133,E144,E151,E158,E164,E170,E177,E183,E189,E195,E323)</f>
        <v>9647.085000000001</v>
      </c>
      <c r="F329" s="126">
        <f>SUM(F8,F14,F26,F32,F38,F44,F50,F56,F62,F73,F79,F85,F92,F98,F109,F115,F121,F127,F133,F144,F151,F158,F164,F170,F177,F183,F189,F195,F323)</f>
        <v>157.935</v>
      </c>
      <c r="G329" s="126">
        <f>SUM(G8,G14,G26,G32,G38,G44,G50,G56,G62,G73,G79,G85,G92,G98,G109,G115,G121,G127,G133,G144,G151,G158,G164,G170,G177,G183,G189,G195,G323)</f>
        <v>786.1</v>
      </c>
      <c r="H329" s="126">
        <f>SUM(H8,H14,H26,H32,H38,H44,H50,H56,H62,H73,H79,H85,H92,H98,H109,H115,H121,H127,H133,H144,H151,H158,H164,H170,H177,H183,H189,H195,H323)</f>
        <v>2554.5499999999997</v>
      </c>
      <c r="I329" s="126">
        <f>SUM(I8,I14,I26,I32,I38,I44,I50,I56,I62,I73,I79,I85,I92,I98,I109,I115,I121,I127,I133,I144,I151,I158,I164,I170,I177,I183,I189,I195,I323)</f>
        <v>3938.5</v>
      </c>
      <c r="J329" s="126">
        <f>SUM(J8,J14,J26,J32,J38,J44,J50,J56,J62,J73,J79,J85,J92,J98,J109,J115,J121,J127,J133,J144,J151,J158,J164,J170,J177,J183,J189,J195,J323)</f>
        <v>1703</v>
      </c>
      <c r="K329" s="126">
        <f>SUM(K8,K14,K26,K32,K38,K44,K50,K56,K62,K73,K79,K85,K92,K98,K109,K115,K121,K127,K133,K144,K151,K158,K164,K170,K177,K183,K189,K195,K323)</f>
        <v>247</v>
      </c>
      <c r="L329" s="126">
        <f>SUM(L8,L14,L26,L32,L38,L44,L50,L56,L62,L73,L79,L85,L92,L98,L109,L115,L121,L127,L133,L144,L151,L158,L164,L170,L177,L183,L189,L195,L323)</f>
        <v>260</v>
      </c>
      <c r="M329" s="130"/>
    </row>
    <row r="330" spans="1:13" s="7" customFormat="1" ht="13.5" customHeight="1" thickBot="1">
      <c r="A330" s="27"/>
      <c r="B330" s="128"/>
      <c r="C330" s="27"/>
      <c r="D330" s="129" t="s">
        <v>9</v>
      </c>
      <c r="E330" s="125">
        <f>SUM(E9,E15,E27,E33,E39,E45,E51,E57,E63,E74,E80,E86,E93,E99,E110,E116,E122,E128,E134,E145,E152,E159,E165,E171,E178,E184,E190,E196,E324)</f>
        <v>22771.699999999997</v>
      </c>
      <c r="F330" s="126">
        <f>SUM(F9,F15,F27,F33,F39,F45,F51,F57,F63,F74,F80,F86,F93,F99,F110,F116,F122,F128,F134,F145,F152,F159,F165,F171,F178,F184,F190,F196,F324)</f>
        <v>971.5999999999999</v>
      </c>
      <c r="G330" s="126">
        <f>SUM(G9,G15,G27,G33,G39,G45,G51,G57,G63,G74,G80,G86,G93,G99,G110,G116,G122,G128,G134,G145,G152,G159,G165,G171,G178,G184,G190,G196,G324)</f>
        <v>330.5</v>
      </c>
      <c r="H330" s="126">
        <f>SUM(H9,H15,H27,H33,H39,H45,H51,H57,H63,H74,H80,H86,H93,H99,H110,H116,H122,H128,H134,H145,H152,H159,H165,H171,H178,H184,H190,H196,H324)</f>
        <v>1726.4</v>
      </c>
      <c r="I330" s="126">
        <f>SUM(I9,I15,I27,I33,I39,I45,I51,I57,I63,I74,I80,I86,I93,I99,I110,I116,I122,I128,I134,I145,I152,I159,I165,I171,I178,I184,I190,I196,I324)</f>
        <v>7647.200000000001</v>
      </c>
      <c r="J330" s="126">
        <f>SUM(J9,J15,J27,J33,J39,J45,J51,J57,J63,J74,J80,J86,J93,J99,J110,J116,J122,J128,J134,J145,J152,J159,J165,J171,J178,J184,J190,J196,J324)</f>
        <v>5909</v>
      </c>
      <c r="K330" s="126">
        <f>SUM(K9,K15,K27,K33,K39,K45,K51,K57,K63,K74,K80,K86,K93,K99,K110,K116,K122,K128,K134,K145,K152,K159,K165,K171,K178,K184,K190,K196,K324)</f>
        <v>2287</v>
      </c>
      <c r="L330" s="126">
        <f>SUM(L9,L15,L27,L33,L39,L45,L51,L57,L63,L74,L80,L86,L93,L99,L110,L116,L122,L128,L134,L145,L152,L159,L165,L171,L178,L184,L190,L196,L324)</f>
        <v>3900</v>
      </c>
      <c r="M330" s="130"/>
    </row>
    <row r="331" spans="1:13" s="7" customFormat="1" ht="13.5" customHeight="1" thickBot="1">
      <c r="A331" s="27"/>
      <c r="B331" s="128"/>
      <c r="C331" s="27"/>
      <c r="D331" s="129" t="s">
        <v>28</v>
      </c>
      <c r="E331" s="125">
        <f>SUM(E10,E16,E28,E34,E40,E46,E52,E58,E64,E75,E81,E87,E94,E100,E111,E117,E123,E129,E135,E146,E153,E160,E166,E172,E179,E185,E191,E197,E325)</f>
        <v>4197</v>
      </c>
      <c r="F331" s="126">
        <f>SUM(F10,F16,F28,F34,F40,F46,F52,F58,F64,F75,F81,F87,F94,F100,F111,F117,F123,F129,F135,F146,F153,F160,F166,F172,F179,F185,F191,F197,F325)</f>
        <v>1196.3999999999999</v>
      </c>
      <c r="G331" s="126">
        <f>SUM(G10,G16,G28,G34,G40,G46,G52,G58,G64,G75,G81,G87,G94,G100,G111,G117,G123,G129,G135,G146,G153,G160,G166,G172,G179,G185,G191,G197,G325)</f>
        <v>991.6</v>
      </c>
      <c r="H331" s="126">
        <f>SUM(H10,H16,H28,H34,H40,H46,H52,H58,H64,H75,H81,H87,H94,H100,H111,H117,H123,H129,H135,H146,H153,H160,H166,H172,H179,H185,H191,H197,H325)</f>
        <v>603.9</v>
      </c>
      <c r="I331" s="126">
        <f>SUM(I10,I16,I28,I34,I40,I46,I52,I58,I64,I75,I81,I87,I94,I100,I111,I117,I123,I129,I135,I146,I153,I160,I166,I172,I179,I185,I191,I197,I325)</f>
        <v>1005.1</v>
      </c>
      <c r="J331" s="126">
        <f>SUM(J10,J16,J28,J34,J40,J46,J52,J58,J64,J75,J81,J87,J94,J100,J111,J117,J123,J129,J135,J146,J153,J160,J166,J172,J179,J185,J191,J197,J325)</f>
        <v>287</v>
      </c>
      <c r="K331" s="126">
        <f>SUM(K10,K16,K28,K34,K40,K46,K52,K58,K64,K75,K81,K87,K94,K100,K111,K117,K123,K129,K135,K146,K153,K160,K166,K172,K179,K185,K191,K197,K325)</f>
        <v>113</v>
      </c>
      <c r="L331" s="126">
        <f>SUM(L10,L16,L28,L34,L40,L46,L52,L58,L64,L75,L81,L87,L94,L100,L111,L117,L123,L129,L135,L146,L153,L160,L166,L172,L179,L185,L191,L197,L325)</f>
        <v>0</v>
      </c>
      <c r="M331" s="130"/>
    </row>
    <row r="332" spans="1:13" s="7" customFormat="1" ht="13.5" customHeight="1" thickBot="1">
      <c r="A332" s="27"/>
      <c r="B332" s="128"/>
      <c r="C332" s="27"/>
      <c r="D332" s="131" t="s">
        <v>29</v>
      </c>
      <c r="E332" s="125">
        <f>SUM(E11,E17,E29,E35,E41,E47,E53,E59,E65,E76,E82,E88,E95,E101,E112,E118,E124,E130,E136,E147,E154,E161,E167,E173,E180,E186,E192,E198,E326)</f>
        <v>11007.4</v>
      </c>
      <c r="F332" s="126">
        <f>SUM(F11,F17,F29,F35,F41,F47,F53,F59,F65,F76,F82,F88,F95,F101,F112,F118,F124,F130,F136,F147,F154,F161,F167,F173,F180,F186,F192,F198,F326)</f>
        <v>0</v>
      </c>
      <c r="G332" s="126">
        <f>SUM(G11,G17,G29,G35,G41,G47,G53,G59,G65,G76,G82,G88,G95,G101,G112,G118,G124,G130,G136,G147,G154,G161,G167,G173,G180,G186,G192,G198,G326)</f>
        <v>0</v>
      </c>
      <c r="H332" s="126">
        <f>SUM(H11,H17,H29,H35,H41,H47,H53,H59,H65,H76,H82,H88,H95,H101,H112,H118,H124,H130,H136,H147,H154,H161,H167,H173,H180,H186,H192,H198,H326)</f>
        <v>0</v>
      </c>
      <c r="I332" s="126">
        <f>SUM(I11,I17,I29,I35,I41,I47,I53,I59,I65,I76,I82,I88,I95,I101,I112,I118,I124,I130,I136,I147,I154,I161,I167,I173,I180,I186,I192,I198,I326)</f>
        <v>5507.4</v>
      </c>
      <c r="J332" s="126">
        <f>SUM(J11,J17,J29,J35,J41,J47,J53,J59,J65,J76,J82,J88,J95,J101,J112,J118,J124,J130,J136,J147,J154,J161,J167,J173,J180,J186,J192,J198,J326)</f>
        <v>3812</v>
      </c>
      <c r="K332" s="126">
        <f>SUM(K11,K17,K29,K35,K41,K47,K53,K59,K65,K76,K82,K88,K95,K101,K112,K118,K124,K130,K136,K147,K154,K161,K167,K173,K180,K186,K192,K198,K326)</f>
        <v>1688</v>
      </c>
      <c r="L332" s="126">
        <f>SUM(L11,L17,L29,L35,L41,L47,L53,L59,L65,L76,L82,L88,L95,L101,L112,L118,L124,L130,L136,L147,L154,L161,L167,L173,L180,L186,L192,L198,L326)</f>
        <v>0</v>
      </c>
      <c r="M332" s="130"/>
    </row>
    <row r="333" spans="1:13" s="7" customFormat="1" ht="13.5" customHeight="1" thickBot="1">
      <c r="A333" s="27"/>
      <c r="B333" s="128"/>
      <c r="C333" s="27"/>
      <c r="D333" s="132" t="s">
        <v>8</v>
      </c>
      <c r="E333" s="125">
        <f>SUM(E12,E18,E30,E36,E42,E48,E54,E60,E66,E77,E83,E89,E96,E102,E113,E119,E125,E131,E137,E148,E155,E162,E168,E174,E181,E187,E193,E199,E327)</f>
        <v>20986</v>
      </c>
      <c r="F333" s="126">
        <f>SUM(F12,F18,F30,F36,F42,F48,F54,F60,F66,F77,F83,F89,F96,F102,F113,F119,F125,F131,F137,F148,F155,F162,F168,F174,F181,F187,F193,F199,F327)</f>
        <v>0</v>
      </c>
      <c r="G333" s="126">
        <f>SUM(G12,G18,G30,G36,G42,G48,G54,G60,G66,G77,G83,G89,G96,G102,G113,G119,G125,G131,G137,G148,G155,G162,G168,G174,G181,G187,G193,G199,G327)</f>
        <v>0</v>
      </c>
      <c r="H333" s="126">
        <f>SUM(H12,H18,H30,H36,H42,H48,H54,H60,H66,H77,H83,H89,H96,H102,H113,H119,H125,H131,H137,H148,H155,H162,H168,H174,H181,H187,H193,H199,H327)</f>
        <v>120</v>
      </c>
      <c r="I333" s="126">
        <f>SUM(I12,I18,I30,I36,I42,I48,I54,I60,I66,I77,I83,I89,I96,I102,I113,I119,I125,I131,I137,I148,I155,I162,I168,I174,I181,I187,I193,I199,I327)</f>
        <v>783</v>
      </c>
      <c r="J333" s="126">
        <f>SUM(J12,J18,J30,J36,J42,J48,J54,J60,J66,J77,J83,J89,J96,J102,J113,J119,J125,J131,J137,J148,J155,J162,J168,J174,J181,J187,J193,J199,J327)</f>
        <v>83</v>
      </c>
      <c r="K333" s="126">
        <f>SUM(K12,K18,K30,K36,K42,K48,K54,K60,K66,K77,K83,K89,K96,K102,K113,K119,K125,K131,K137,K148,K155,K162,K168,K174,K181,K187,K193,K199,K327)</f>
        <v>10000</v>
      </c>
      <c r="L333" s="126">
        <f>SUM(L12,L18,L30,L36,L42,L48,L54,L60,L66,L77,L83,L89,L96,L102,L113,L119,L125,L131,L137,L148,L155,L162,L168,L174,L181,L187,L193,L199,L327)</f>
        <v>10000</v>
      </c>
      <c r="M333" s="133"/>
    </row>
    <row r="335" spans="1:11" ht="12.75">
      <c r="A335" s="134"/>
      <c r="B335" s="135"/>
      <c r="K335" s="134"/>
    </row>
  </sheetData>
  <mergeCells count="160">
    <mergeCell ref="A97:A102"/>
    <mergeCell ref="B97:B102"/>
    <mergeCell ref="C97:C102"/>
    <mergeCell ref="C72:C77"/>
    <mergeCell ref="A78:A83"/>
    <mergeCell ref="A72:A77"/>
    <mergeCell ref="B72:B77"/>
    <mergeCell ref="B78:B83"/>
    <mergeCell ref="C91:C96"/>
    <mergeCell ref="C84:C89"/>
    <mergeCell ref="B114:B119"/>
    <mergeCell ref="C114:C119"/>
    <mergeCell ref="A114:A119"/>
    <mergeCell ref="A107:M107"/>
    <mergeCell ref="C108:C113"/>
    <mergeCell ref="A108:A113"/>
    <mergeCell ref="B108:B113"/>
    <mergeCell ref="A169:A174"/>
    <mergeCell ref="A150:A155"/>
    <mergeCell ref="A149:M149"/>
    <mergeCell ref="B150:B155"/>
    <mergeCell ref="C150:C155"/>
    <mergeCell ref="C157:C162"/>
    <mergeCell ref="B120:B125"/>
    <mergeCell ref="C120:C125"/>
    <mergeCell ref="A142:M142"/>
    <mergeCell ref="A143:A148"/>
    <mergeCell ref="B143:B148"/>
    <mergeCell ref="A120:A125"/>
    <mergeCell ref="A132:A137"/>
    <mergeCell ref="B132:B137"/>
    <mergeCell ref="A126:A131"/>
    <mergeCell ref="B126:B131"/>
    <mergeCell ref="A211:A216"/>
    <mergeCell ref="B163:B168"/>
    <mergeCell ref="C163:C168"/>
    <mergeCell ref="A156:M156"/>
    <mergeCell ref="A157:A162"/>
    <mergeCell ref="B157:B162"/>
    <mergeCell ref="A163:A168"/>
    <mergeCell ref="B169:B174"/>
    <mergeCell ref="B176:B181"/>
    <mergeCell ref="C169:C174"/>
    <mergeCell ref="A235:A240"/>
    <mergeCell ref="B235:B240"/>
    <mergeCell ref="A176:A181"/>
    <mergeCell ref="C176:C181"/>
    <mergeCell ref="B217:B222"/>
    <mergeCell ref="A188:A193"/>
    <mergeCell ref="C188:C193"/>
    <mergeCell ref="C194:C199"/>
    <mergeCell ref="B211:B216"/>
    <mergeCell ref="C211:C216"/>
    <mergeCell ref="A217:A222"/>
    <mergeCell ref="C223:C228"/>
    <mergeCell ref="B223:B228"/>
    <mergeCell ref="C229:C234"/>
    <mergeCell ref="B229:B234"/>
    <mergeCell ref="A223:A228"/>
    <mergeCell ref="B252:B257"/>
    <mergeCell ref="B246:B251"/>
    <mergeCell ref="C252:C257"/>
    <mergeCell ref="A246:A251"/>
    <mergeCell ref="C246:C251"/>
    <mergeCell ref="A252:A257"/>
    <mergeCell ref="C235:C240"/>
    <mergeCell ref="A229:A234"/>
    <mergeCell ref="A25:A30"/>
    <mergeCell ref="A31:A36"/>
    <mergeCell ref="B25:B30"/>
    <mergeCell ref="B43:B48"/>
    <mergeCell ref="A37:A42"/>
    <mergeCell ref="B37:B42"/>
    <mergeCell ref="C25:C30"/>
    <mergeCell ref="C43:C48"/>
    <mergeCell ref="A2:M2"/>
    <mergeCell ref="B31:B36"/>
    <mergeCell ref="A43:A48"/>
    <mergeCell ref="A7:A12"/>
    <mergeCell ref="B7:B12"/>
    <mergeCell ref="C7:C12"/>
    <mergeCell ref="C37:C42"/>
    <mergeCell ref="A6:M6"/>
    <mergeCell ref="M4:M5"/>
    <mergeCell ref="F4:L4"/>
    <mergeCell ref="E4:E5"/>
    <mergeCell ref="C49:C54"/>
    <mergeCell ref="A4:A5"/>
    <mergeCell ref="C4:C5"/>
    <mergeCell ref="D4:D5"/>
    <mergeCell ref="B4:B5"/>
    <mergeCell ref="A13:A18"/>
    <mergeCell ref="B13:B18"/>
    <mergeCell ref="C13:C18"/>
    <mergeCell ref="B49:B54"/>
    <mergeCell ref="A49:A54"/>
    <mergeCell ref="C31:C36"/>
    <mergeCell ref="C316:C321"/>
    <mergeCell ref="A306:M306"/>
    <mergeCell ref="A307:A312"/>
    <mergeCell ref="B307:B312"/>
    <mergeCell ref="C307:C312"/>
    <mergeCell ref="A316:A321"/>
    <mergeCell ref="B316:B321"/>
    <mergeCell ref="C258:C263"/>
    <mergeCell ref="C270:C275"/>
    <mergeCell ref="A258:A263"/>
    <mergeCell ref="B258:B263"/>
    <mergeCell ref="C264:C269"/>
    <mergeCell ref="A270:A275"/>
    <mergeCell ref="B270:B275"/>
    <mergeCell ref="A264:A269"/>
    <mergeCell ref="B264:B269"/>
    <mergeCell ref="C182:C187"/>
    <mergeCell ref="A194:A199"/>
    <mergeCell ref="B194:B199"/>
    <mergeCell ref="A201:A206"/>
    <mergeCell ref="A200:M200"/>
    <mergeCell ref="B201:B206"/>
    <mergeCell ref="B188:B193"/>
    <mergeCell ref="A287:M287"/>
    <mergeCell ref="C143:C148"/>
    <mergeCell ref="A281:A286"/>
    <mergeCell ref="B281:B286"/>
    <mergeCell ref="C281:C286"/>
    <mergeCell ref="C217:C222"/>
    <mergeCell ref="M194:M199"/>
    <mergeCell ref="C201:C206"/>
    <mergeCell ref="A182:A187"/>
    <mergeCell ref="B182:B187"/>
    <mergeCell ref="C300:C305"/>
    <mergeCell ref="C288:C293"/>
    <mergeCell ref="A300:A305"/>
    <mergeCell ref="B300:B305"/>
    <mergeCell ref="B288:B293"/>
    <mergeCell ref="A288:A293"/>
    <mergeCell ref="B294:B299"/>
    <mergeCell ref="A294:A299"/>
    <mergeCell ref="C294:C299"/>
    <mergeCell ref="B55:B60"/>
    <mergeCell ref="C78:C83"/>
    <mergeCell ref="C55:C60"/>
    <mergeCell ref="A61:A66"/>
    <mergeCell ref="B61:B66"/>
    <mergeCell ref="C61:C66"/>
    <mergeCell ref="C132:C137"/>
    <mergeCell ref="M108:M113"/>
    <mergeCell ref="M114:M119"/>
    <mergeCell ref="M132:M137"/>
    <mergeCell ref="M126:M131"/>
    <mergeCell ref="A19:A24"/>
    <mergeCell ref="B19:B24"/>
    <mergeCell ref="C19:C24"/>
    <mergeCell ref="C126:C131"/>
    <mergeCell ref="A90:M90"/>
    <mergeCell ref="B84:B89"/>
    <mergeCell ref="B91:B96"/>
    <mergeCell ref="A91:A96"/>
    <mergeCell ref="A84:A89"/>
    <mergeCell ref="A55:A60"/>
  </mergeCells>
  <printOptions/>
  <pageMargins left="0.5905511811023623" right="0.7874015748031497" top="0.7874015748031497" bottom="0.7874015748031497" header="0.3937007874015748" footer="0.5118110236220472"/>
  <pageSetup horizontalDpi="300" verticalDpi="300" orientation="landscape" paperSize="9" r:id="rId1"/>
  <headerFooter alignWithMargins="0">
    <oddHeader xml:space="preserve">&amp;RZałącznik do Uchwały nr XXXVIII/203/2009 Rady Gminy Miłkowice z dnia 9 czerwca 2009r.    </oddHeader>
    <oddFooter>&amp;L&amp;"Phonetic,Standardowy"&amp;8Wieloletni Plan Inwestycyjny Gminy Miłkowice na lata 2007-2013&amp;C&amp;P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Piotrowski</cp:lastModifiedBy>
  <cp:lastPrinted>2009-06-15T09:38:31Z</cp:lastPrinted>
  <dcterms:created xsi:type="dcterms:W3CDTF">1997-02-26T13:46:56Z</dcterms:created>
  <dcterms:modified xsi:type="dcterms:W3CDTF">2009-06-15T09:48:11Z</dcterms:modified>
  <cp:category/>
  <cp:version/>
  <cp:contentType/>
  <cp:contentStatus/>
</cp:coreProperties>
</file>