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1" sheetId="1" r:id="rId1"/>
    <sheet name="2" sheetId="2" r:id="rId2"/>
  </sheets>
  <definedNames>
    <definedName name="_xlnm.Print_Area" localSheetId="0">'1'!$A$1:$F$344</definedName>
    <definedName name="_xlnm.Print_Area" localSheetId="1">'2'!$A$1:$F$434</definedName>
  </definedNames>
  <calcPr fullCalcOnLoad="1"/>
</workbook>
</file>

<file path=xl/sharedStrings.xml><?xml version="1.0" encoding="utf-8"?>
<sst xmlns="http://schemas.openxmlformats.org/spreadsheetml/2006/main" count="1268" uniqueCount="306">
  <si>
    <t>Zakup wozu strażackiego</t>
  </si>
  <si>
    <t>Remont Sali gimnastycznej w SP w Miłkowicach</t>
  </si>
  <si>
    <t>Budowa kotłowni ekologicznej dla kompleksu budynków publicznych w Miłkowicach</t>
  </si>
  <si>
    <t>Dział</t>
  </si>
  <si>
    <t>Rozdział</t>
  </si>
  <si>
    <t>§</t>
  </si>
  <si>
    <t>Treść</t>
  </si>
  <si>
    <t>Zwiększenie planu</t>
  </si>
  <si>
    <t>Zmniejszenie planu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</si>
  <si>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</si>
  <si>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</si>
  <si>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</si>
  <si>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</si>
  <si>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</si>
  <si>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</si>
  <si>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</si>
  <si>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</si>
  <si>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</si>
  <si>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</si>
  <si>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</si>
  <si>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</si>
  <si>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</si>
  <si>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</si>
  <si>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</si>
  <si>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</si>
  <si>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</si>
  <si>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</si>
  <si>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</si>
  <si>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</si>
  <si>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</si>
  <si>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</si>
  <si>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</si>
  <si>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</si>
  <si>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6269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</si>
  <si>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</si>
  <si>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</si>
  <si>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</si>
  <si>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</si>
  <si>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</si>
  <si>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Dotacje celowe z budżetu na finansowanie lub dofinansowanie kosztów realizacji inwestycji i zakupów inwestycyjnych zakładów budżetowych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</si>
  <si>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</si>
  <si>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</si>
  <si>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</si>
  <si>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</si>
  <si>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</si>
  <si>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</si>
  <si>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</si>
  <si>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</si>
  <si>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</si>
  <si>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</si>
  <si>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</si>
  <si>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</si>
  <si>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</si>
  <si>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</si>
  <si>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</si>
  <si>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</si>
  <si>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</si>
  <si>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</si>
  <si>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</si>
  <si>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</si>
  <si>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</si>
  <si>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</si>
  <si>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</si>
  <si>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</si>
  <si>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</si>
  <si>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</si>
  <si>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</si>
  <si>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</si>
  <si>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</si>
  <si>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</si>
  <si>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</si>
  <si>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</si>
  <si>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</si>
  <si>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</si>
  <si>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</si>
  <si>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</si>
  <si>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</si>
  <si>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</si>
  <si>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</si>
  <si>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</si>
  <si>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</si>
  <si>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</si>
  <si>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</si>
  <si>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</si>
  <si>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</si>
  <si>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</si>
  <si>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</si>
  <si>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</si>
  <si>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</si>
  <si>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</si>
  <si>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</si>
  <si>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</si>
  <si>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</si>
  <si>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</si>
  <si>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</si>
  <si>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</si>
  <si>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</si>
  <si>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</si>
  <si>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</si>
  <si>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</si>
  <si>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</si>
  <si>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0960</t>
  </si>
  <si>
    <t>Otrzymane spadki, zapisy, i darowizny w postaci pieniężnej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</si>
  <si>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</si>
  <si>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</si>
  <si>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</si>
  <si>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</si>
  <si>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</si>
  <si>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</si>
  <si>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</si>
  <si>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</si>
  <si>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</si>
  <si>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</si>
  <si>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</si>
  <si>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</si>
  <si>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</si>
  <si>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</si>
  <si>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</si>
  <si>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</si>
  <si>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</si>
  <si>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</si>
  <si>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</si>
  <si>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</si>
  <si>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</si>
  <si>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</si>
  <si>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</si>
  <si>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</si>
  <si>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</si>
  <si>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</si>
  <si>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</si>
  <si>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</si>
  <si>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</si>
  <si>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</si>
  <si>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</si>
  <si>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</si>
  <si>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</si>
  <si>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</si>
  <si>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</si>
  <si>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</si>
  <si>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</si>
  <si>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</si>
  <si>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</si>
  <si>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</si>
  <si>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</si>
  <si>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</si>
  <si>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</si>
  <si>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</si>
  <si>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</si>
  <si>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</si>
  <si>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</si>
  <si>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</si>
  <si>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</si>
  <si>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</si>
  <si>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</si>
  <si>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</si>
  <si>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</si>
  <si>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</si>
  <si>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0480</t>
  </si>
  <si>
    <t>Wpływy z opłat za zezwolenia na sprzedaż alkoholu</t>
  </si>
  <si>
    <t>Udziały gmin w podatkach stanowiących dochód państwa</t>
  </si>
  <si>
    <t>Podatek dochodowy od osób fizycznych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</si>
  <si>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</si>
  <si>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</si>
  <si>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</si>
  <si>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</si>
  <si>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</si>
  <si>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</si>
  <si>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</si>
  <si>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</si>
  <si>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</si>
  <si>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</si>
  <si>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</si>
  <si>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</si>
  <si>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</si>
  <si>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</si>
  <si>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</si>
  <si>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</si>
  <si>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</si>
  <si>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</si>
  <si>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</si>
  <si>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</si>
  <si>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</si>
  <si>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</si>
  <si>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</si>
  <si>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</si>
  <si>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</si>
  <si>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</si>
  <si>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</si>
  <si>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</si>
  <si>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</si>
  <si>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</si>
  <si>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</si>
  <si>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</si>
  <si>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</si>
  <si>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</si>
  <si>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</si>
  <si>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</si>
  <si>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</si>
  <si>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</si>
  <si>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</si>
  <si>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</si>
  <si>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</si>
  <si>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</si>
  <si>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</si>
  <si>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</si>
  <si>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</si>
  <si>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</si>
  <si>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</si>
  <si>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</si>
  <si>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</si>
  <si>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</si>
  <si>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</si>
  <si>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</si>
  <si>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</si>
  <si>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</si>
  <si>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Kolonie i obozy oraz inne formy wypoczynku dzieci</t>
  </si>
  <si>
    <t>GOSPODARKA KOMUNALNA I OCHRONA ŚRODOWISKA</t>
  </si>
  <si>
    <t>Gospodarka ściekowa i ochrona wód</t>
  </si>
  <si>
    <t>Gospodarka odpadami</t>
  </si>
  <si>
    <t>Ochrona powietrza atmosferycznego i klimatu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</si>
  <si>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</si>
  <si>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</si>
  <si>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</si>
  <si>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</si>
  <si>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</si>
  <si>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</si>
  <si>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</si>
  <si>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</si>
  <si>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</si>
  <si>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</si>
  <si>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ogółem:</t>
  </si>
  <si>
    <t>sporz. Renata Matusiewicz</t>
  </si>
  <si>
    <t>Wydatki majątkowe, w tym:</t>
  </si>
  <si>
    <t>Wydatki bieżące, w tym:</t>
  </si>
  <si>
    <t>wynagrodzenia i pochodne od wynagrodzeń</t>
  </si>
  <si>
    <t>SP Miłkowice</t>
  </si>
  <si>
    <t>SP Rzeszotary</t>
  </si>
  <si>
    <t xml:space="preserve">Ochrona różnorodności biologicznej i krajobrazu </t>
  </si>
  <si>
    <t>Remont i modernizacja autobusu gminnego (dotacja celowa dla GZGK)</t>
  </si>
  <si>
    <t>ułożenie podłogi w Sali gimnastycznej w SP Miłkowice</t>
  </si>
  <si>
    <t>dotacja dla UM Legnica na przedszkole</t>
  </si>
  <si>
    <t>pozostałe wydatki bieżące</t>
  </si>
  <si>
    <t>ZMIANA PLANU DOCHODÓW GMINY MIŁKOWICE NA ROK 2009</t>
  </si>
  <si>
    <t>0010</t>
  </si>
  <si>
    <t>0020</t>
  </si>
  <si>
    <t>ZMIANA PLANU WYDATKÓW GMINY MIŁKOWICE NA ROK 2009</t>
  </si>
  <si>
    <t xml:space="preserve">Wydatki bieżące </t>
  </si>
  <si>
    <t>Wydatki majątkowe</t>
  </si>
  <si>
    <t>Wydatki bieżące</t>
  </si>
  <si>
    <t>Budowa zespołu boisk i urządzeń sportowych z modułowym systemowym budynkiem zaplecza boisk ORLIK 2012 w Miłkowicach</t>
  </si>
  <si>
    <t>środki z Dolnośląskiego Urzędy Wojewódzkiego na dodatki dla pracowników socjalnych zgodnie z pismem PS-III-3050-37/09 z dnia 6.04.2009</t>
  </si>
  <si>
    <t>Wybory do Parlamentu Europejskiego</t>
  </si>
  <si>
    <t>środki z Krajowego Biura Wyborczegogo na przygotowanie i przeprowadzenie wyborów zgodnie z pismem DLG-980-5/09 z dnia 2.04.2009</t>
  </si>
  <si>
    <t>dotacja na zakup radiowozu dla Policji</t>
  </si>
  <si>
    <t xml:space="preserve">dotacja na remont Komisariatu Policji </t>
  </si>
  <si>
    <t>Adaptacja zaplecza świetlicy wiejskiej w Ulesiu na kotłownię oraz modernizacja instalacji c.o.</t>
  </si>
  <si>
    <t>Zakup pojemników do selektywnej zbiórki odpadów (dotacja celowa dla GZGK)</t>
  </si>
  <si>
    <t>dotacja dla UM Lubin na przedszkole</t>
  </si>
  <si>
    <t>Komendy Wojewódzkie Policji</t>
  </si>
  <si>
    <t>Obiekty sportowe</t>
  </si>
  <si>
    <t>Wpływy z tytułu pomocy finansowej udzielanej między jednostkami samorządu terytorialnego na dofinansowanie własnych zadań inwestycyjnych i zakupów inwestycyjnych</t>
  </si>
  <si>
    <t>Adaptacja zaplecza świetlicy wiejskiej w Ulesiu na kotłownię oraz modernizacja instalacji c.o. (środki z Urzędu Marszałkowskiego)</t>
  </si>
  <si>
    <t>6260</t>
  </si>
  <si>
    <t>Remont dróg transportu rolnego w Siedliskach (dotacja z TFOGR)</t>
  </si>
  <si>
    <t>dotacja do Miejskiej Izby Wytrzeźwień</t>
  </si>
  <si>
    <t>Wydatki bieżące (podatek VAT)</t>
  </si>
  <si>
    <t>6300</t>
  </si>
  <si>
    <t>6.715</t>
  </si>
  <si>
    <t>25.953</t>
  </si>
  <si>
    <t>5.007</t>
  </si>
  <si>
    <t>odwodnienie drogi w Grzymalinie</t>
  </si>
  <si>
    <t>Zakup sprzętu ratowniczego dla OSP Miłkowice</t>
  </si>
  <si>
    <t>Czubak</t>
  </si>
  <si>
    <t>Piotrowski</t>
  </si>
  <si>
    <t>Grabarek</t>
  </si>
  <si>
    <t>Żwirek</t>
  </si>
  <si>
    <r>
      <t xml:space="preserve">Wpłaty ludności na inwestycję pn.: </t>
    </r>
    <r>
      <rPr>
        <i/>
        <sz val="10"/>
        <rFont val="Arial"/>
        <family val="2"/>
      </rPr>
      <t>Budowa sieci kanalizacji sanitarnej i wodociągowej w Miłkowicach w obrębie ulic: 15 Sierpnia, 11 Listopada, Konstytucji 3 Maja"</t>
    </r>
  </si>
  <si>
    <r>
      <t xml:space="preserve">Dotacja z WFOŚiGW na inwestycję pn.: </t>
    </r>
    <r>
      <rPr>
        <i/>
        <sz val="10"/>
        <rFont val="Arial"/>
        <family val="2"/>
      </rPr>
      <t>Budowa sieci kanalizacji sanitarnej i wodociągowej w Miłkowicach w obrębie ulic: 15 Sierpnia, 11 Listopada, Konstytucji 3 Maja"</t>
    </r>
  </si>
  <si>
    <t>Łamejko</t>
  </si>
  <si>
    <t>Zawisza</t>
  </si>
  <si>
    <t>Piotrowski/           Pikalski</t>
  </si>
  <si>
    <t>Skarbnik</t>
  </si>
  <si>
    <t>Budowa sieci kanalizacji sanitarnej i wodociągowej w Miłkowicach w obrębie ulic: 15 Sierpnia, 11 Listopada, Konstytucji 3 Maja"</t>
  </si>
  <si>
    <t>środki z KBW na przygotowanie i przeprowadzenie wyborów zg.z pismem DLG-980-5/09 z dnia 2.04.2009</t>
  </si>
  <si>
    <t>zakup paliwa, opału</t>
  </si>
  <si>
    <t>15.000</t>
  </si>
  <si>
    <t>Pikalski/Piotrowski</t>
  </si>
  <si>
    <t>Pikalski</t>
  </si>
  <si>
    <t>Torba PSP-R1 dla OSP Miłkowice</t>
  </si>
  <si>
    <t>Dotacje celowe przekazane gminie na zadania bieżące realizowane na podstawie porozumień (umów) między jednostkami samorządu teryt.</t>
  </si>
  <si>
    <t>wynajem pomieszczeń na przedszkole</t>
  </si>
  <si>
    <t>Dotacje celowe z budżetu na finansowanie lub dofinansowanie kosztów realizacji inwestycji i zakupów inwestycyjnych</t>
  </si>
  <si>
    <t>dotacja dla GOKiS</t>
  </si>
  <si>
    <t>Szkoła Podstawowa w Rzeszotarach</t>
  </si>
  <si>
    <t>Szkolno-Gimnazjalny Zespół Szkół w Miłkowicach</t>
  </si>
  <si>
    <t>Urząd Gminy Miłkowice</t>
  </si>
  <si>
    <t>Matuszewska</t>
  </si>
  <si>
    <t>GOPS</t>
  </si>
  <si>
    <t>Dotacja celowa z budżetu na finansowanie lub dofin. zadań zleconych  do realizacji pozostałym jednostkom niezaliczanym do sektora finansów publicznych</t>
  </si>
  <si>
    <t>2830</t>
  </si>
  <si>
    <t>Pytlak</t>
  </si>
  <si>
    <t xml:space="preserve">dotacja na remont i doposażenie Komisariatu Policji </t>
  </si>
  <si>
    <t>Wpłaty jednostek na fundusz celowy na finansowanie lub dofinansowanie zakupów inwestycyjnych</t>
  </si>
  <si>
    <t>6170</t>
  </si>
  <si>
    <t xml:space="preserve">Wpłaty jednostek na fundusz celowy </t>
  </si>
  <si>
    <t>3000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</si>
</sst>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19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i/>
      <sz val="9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sz val="11"/>
      <name val="Arial"/>
      <family val="0"/>
    </font>
    <font>
      <i/>
      <sz val="10"/>
      <name val="Arial"/>
      <family val="2"/>
    </font>
    <font>
      <i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8" fillId="0" borderId="0" xfId="19" applyFont="1" applyAlignment="1">
      <alignment horizontal="center" vertical="center"/>
      <protection/>
    </xf>
    <xf numFmtId="49" fontId="9" fillId="0" borderId="2" xfId="19" applyNumberFormat="1" applyFont="1" applyBorder="1" applyAlignment="1">
      <alignment horizontal="center"/>
      <protection/>
    </xf>
    <xf numFmtId="49" fontId="9" fillId="0" borderId="2" xfId="19" applyNumberFormat="1" applyFont="1" applyBorder="1" applyAlignment="1">
      <alignment horizontal="center" vertical="center"/>
      <protection/>
    </xf>
    <xf numFmtId="0" fontId="9" fillId="0" borderId="2" xfId="19" applyFont="1" applyBorder="1" applyAlignment="1">
      <alignment horizontal="center" vertical="center"/>
      <protection/>
    </xf>
    <xf numFmtId="3" fontId="9" fillId="0" borderId="2" xfId="19" applyNumberFormat="1" applyFont="1" applyBorder="1" applyAlignment="1">
      <alignment vertical="center"/>
      <protection/>
    </xf>
    <xf numFmtId="0" fontId="9" fillId="0" borderId="0" xfId="19" applyFont="1">
      <alignment/>
      <protection/>
    </xf>
    <xf numFmtId="49" fontId="10" fillId="0" borderId="1" xfId="19" applyNumberFormat="1" applyFont="1" applyBorder="1" applyAlignment="1">
      <alignment horizontal="center"/>
      <protection/>
    </xf>
    <xf numFmtId="49" fontId="10" fillId="0" borderId="3" xfId="19" applyNumberFormat="1" applyFont="1" applyBorder="1" applyAlignment="1">
      <alignment horizontal="center" vertical="center"/>
      <protection/>
    </xf>
    <xf numFmtId="0" fontId="10" fillId="0" borderId="3" xfId="19" applyFont="1" applyBorder="1" applyAlignment="1">
      <alignment horizontal="center" vertical="center"/>
      <protection/>
    </xf>
    <xf numFmtId="3" fontId="10" fillId="0" borderId="3" xfId="19" applyNumberFormat="1" applyFont="1" applyBorder="1" applyAlignment="1">
      <alignment vertical="center"/>
      <protection/>
    </xf>
    <xf numFmtId="0" fontId="10" fillId="0" borderId="0" xfId="19" applyFont="1">
      <alignment/>
      <protection/>
    </xf>
    <xf numFmtId="0" fontId="2" fillId="0" borderId="4" xfId="19" applyBorder="1" applyAlignment="1">
      <alignment horizontal="center"/>
      <protection/>
    </xf>
    <xf numFmtId="0" fontId="11" fillId="0" borderId="1" xfId="19" applyFont="1" applyBorder="1" applyAlignment="1">
      <alignment horizontal="center" vertical="center"/>
      <protection/>
    </xf>
    <xf numFmtId="49" fontId="2" fillId="0" borderId="5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/>
      <protection/>
    </xf>
    <xf numFmtId="3" fontId="2" fillId="0" borderId="1" xfId="19" applyNumberFormat="1" applyBorder="1" applyAlignment="1">
      <alignment vertical="center"/>
      <protection/>
    </xf>
    <xf numFmtId="0" fontId="2" fillId="0" borderId="0" xfId="19">
      <alignment/>
      <protection/>
    </xf>
    <xf numFmtId="0" fontId="11" fillId="0" borderId="4" xfId="19" applyFont="1" applyBorder="1" applyAlignment="1">
      <alignment horizontal="center" vertical="center"/>
      <protection/>
    </xf>
    <xf numFmtId="49" fontId="2" fillId="0" borderId="6" xfId="19" applyNumberFormat="1" applyBorder="1" applyAlignment="1">
      <alignment horizontal="center" vertical="center"/>
      <protection/>
    </xf>
    <xf numFmtId="0" fontId="2" fillId="0" borderId="4" xfId="19" applyBorder="1" applyAlignment="1">
      <alignment vertical="center"/>
      <protection/>
    </xf>
    <xf numFmtId="3" fontId="2" fillId="0" borderId="4" xfId="19" applyNumberFormat="1" applyBorder="1" applyAlignment="1">
      <alignment vertical="center"/>
      <protection/>
    </xf>
    <xf numFmtId="0" fontId="2" fillId="0" borderId="6" xfId="19" applyBorder="1" applyAlignment="1">
      <alignment horizontal="center"/>
      <protection/>
    </xf>
    <xf numFmtId="49" fontId="2" fillId="0" borderId="4" xfId="19" applyNumberFormat="1" applyBorder="1" applyAlignment="1">
      <alignment horizontal="center" vertical="center"/>
      <protection/>
    </xf>
    <xf numFmtId="49" fontId="10" fillId="0" borderId="7" xfId="19" applyNumberFormat="1" applyFont="1" applyBorder="1" applyAlignment="1">
      <alignment horizontal="center" vertical="center"/>
      <protection/>
    </xf>
    <xf numFmtId="0" fontId="10" fillId="0" borderId="7" xfId="19" applyFont="1" applyBorder="1" applyAlignment="1">
      <alignment horizontal="center" vertical="center"/>
      <protection/>
    </xf>
    <xf numFmtId="3" fontId="10" fillId="0" borderId="7" xfId="19" applyNumberFormat="1" applyFont="1" applyBorder="1" applyAlignment="1">
      <alignment vertical="center"/>
      <protection/>
    </xf>
    <xf numFmtId="0" fontId="2" fillId="0" borderId="4" xfId="19" applyBorder="1" applyAlignment="1">
      <alignment horizontal="center" vertical="center"/>
      <protection/>
    </xf>
    <xf numFmtId="0" fontId="2" fillId="0" borderId="4" xfId="19" applyBorder="1" applyAlignment="1">
      <alignment vertical="center" wrapText="1"/>
      <protection/>
    </xf>
    <xf numFmtId="3" fontId="2" fillId="0" borderId="6" xfId="19" applyNumberFormat="1" applyBorder="1" applyAlignment="1">
      <alignment vertical="center"/>
      <protection/>
    </xf>
    <xf numFmtId="0" fontId="2" fillId="0" borderId="6" xfId="19" applyBorder="1" applyAlignment="1">
      <alignment horizontal="center" vertical="center"/>
      <protection/>
    </xf>
    <xf numFmtId="0" fontId="2" fillId="0" borderId="6" xfId="19" applyBorder="1" applyAlignment="1">
      <alignment vertical="center" wrapText="1"/>
      <protection/>
    </xf>
    <xf numFmtId="3" fontId="2" fillId="0" borderId="5" xfId="19" applyNumberFormat="1" applyBorder="1" applyAlignment="1">
      <alignment vertical="center"/>
      <protection/>
    </xf>
    <xf numFmtId="49" fontId="2" fillId="0" borderId="1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 wrapText="1"/>
      <protection/>
    </xf>
    <xf numFmtId="49" fontId="10" fillId="0" borderId="4" xfId="19" applyNumberFormat="1" applyFont="1" applyBorder="1" applyAlignment="1">
      <alignment horizontal="center"/>
      <protection/>
    </xf>
    <xf numFmtId="0" fontId="2" fillId="0" borderId="8" xfId="19" applyBorder="1" applyAlignment="1">
      <alignment horizontal="center"/>
      <protection/>
    </xf>
    <xf numFmtId="0" fontId="11" fillId="0" borderId="9" xfId="19" applyFont="1" applyBorder="1" applyAlignment="1">
      <alignment horizontal="center" vertical="center"/>
      <protection/>
    </xf>
    <xf numFmtId="49" fontId="2" fillId="0" borderId="9" xfId="19" applyNumberFormat="1" applyBorder="1" applyAlignment="1">
      <alignment horizontal="center" vertical="center"/>
      <protection/>
    </xf>
    <xf numFmtId="0" fontId="2" fillId="0" borderId="9" xfId="19" applyBorder="1" applyAlignment="1">
      <alignment vertical="center" wrapText="1"/>
      <protection/>
    </xf>
    <xf numFmtId="3" fontId="2" fillId="0" borderId="9" xfId="19" applyNumberFormat="1" applyBorder="1" applyAlignment="1">
      <alignment vertical="center"/>
      <protection/>
    </xf>
    <xf numFmtId="0" fontId="2" fillId="0" borderId="0" xfId="19" applyBorder="1" applyAlignment="1">
      <alignment horizontal="center"/>
      <protection/>
    </xf>
    <xf numFmtId="0" fontId="11" fillId="0" borderId="0" xfId="19" applyFont="1" applyBorder="1" applyAlignment="1">
      <alignment horizontal="center" vertical="center"/>
      <protection/>
    </xf>
    <xf numFmtId="49" fontId="2" fillId="0" borderId="0" xfId="19" applyNumberFormat="1" applyBorder="1" applyAlignment="1">
      <alignment horizontal="center" vertical="center"/>
      <protection/>
    </xf>
    <xf numFmtId="0" fontId="2" fillId="0" borderId="0" xfId="19" applyBorder="1" applyAlignment="1">
      <alignment vertical="center" wrapText="1"/>
      <protection/>
    </xf>
    <xf numFmtId="3" fontId="2" fillId="0" borderId="0" xfId="19" applyNumberFormat="1" applyBorder="1" applyAlignment="1">
      <alignment vertical="center"/>
      <protection/>
    </xf>
    <xf numFmtId="0" fontId="8" fillId="0" borderId="7" xfId="19" applyFont="1" applyBorder="1" applyAlignment="1">
      <alignment horizontal="center" vertical="center"/>
      <protection/>
    </xf>
    <xf numFmtId="0" fontId="9" fillId="0" borderId="10" xfId="19" applyFont="1" applyBorder="1" applyAlignment="1">
      <alignment horizontal="center"/>
      <protection/>
    </xf>
    <xf numFmtId="0" fontId="12" fillId="0" borderId="11" xfId="19" applyFont="1" applyBorder="1" applyAlignment="1">
      <alignment horizontal="center" vertical="center"/>
      <protection/>
    </xf>
    <xf numFmtId="0" fontId="9" fillId="0" borderId="11" xfId="19" applyFont="1" applyBorder="1" applyAlignment="1">
      <alignment horizontal="center" vertical="center"/>
      <protection/>
    </xf>
    <xf numFmtId="0" fontId="9" fillId="0" borderId="11" xfId="19" applyFont="1" applyBorder="1" applyAlignment="1">
      <alignment horizontal="center" vertical="center" wrapText="1"/>
      <protection/>
    </xf>
    <xf numFmtId="3" fontId="9" fillId="0" borderId="11" xfId="19" applyNumberFormat="1" applyFont="1" applyBorder="1" applyAlignment="1">
      <alignment vertical="center"/>
      <protection/>
    </xf>
    <xf numFmtId="0" fontId="10" fillId="0" borderId="5" xfId="19" applyFont="1" applyBorder="1" applyAlignment="1">
      <alignment horizontal="center"/>
      <protection/>
    </xf>
    <xf numFmtId="0" fontId="12" fillId="0" borderId="2" xfId="19" applyFont="1" applyBorder="1" applyAlignment="1">
      <alignment horizontal="center" vertical="center"/>
      <protection/>
    </xf>
    <xf numFmtId="0" fontId="10" fillId="0" borderId="9" xfId="19" applyFont="1" applyBorder="1" applyAlignment="1">
      <alignment horizontal="center" vertical="center"/>
      <protection/>
    </xf>
    <xf numFmtId="3" fontId="10" fillId="0" borderId="9" xfId="19" applyNumberFormat="1" applyFont="1" applyBorder="1" applyAlignment="1">
      <alignment vertical="center"/>
      <protection/>
    </xf>
    <xf numFmtId="3" fontId="9" fillId="0" borderId="0" xfId="19" applyNumberFormat="1" applyFont="1">
      <alignment/>
      <protection/>
    </xf>
    <xf numFmtId="0" fontId="10" fillId="0" borderId="1" xfId="19" applyFont="1" applyBorder="1" applyAlignment="1">
      <alignment horizontal="center"/>
      <protection/>
    </xf>
    <xf numFmtId="0" fontId="11" fillId="0" borderId="5" xfId="19" applyFont="1" applyBorder="1" applyAlignment="1">
      <alignment horizontal="center" vertical="center"/>
      <protection/>
    </xf>
    <xf numFmtId="0" fontId="2" fillId="0" borderId="5" xfId="19" applyBorder="1" applyAlignment="1">
      <alignment vertical="center" wrapText="1"/>
      <protection/>
    </xf>
    <xf numFmtId="0" fontId="2" fillId="0" borderId="5" xfId="19" applyBorder="1" applyAlignment="1">
      <alignment horizontal="center"/>
      <protection/>
    </xf>
    <xf numFmtId="0" fontId="2" fillId="0" borderId="5" xfId="19" applyBorder="1" applyAlignment="1">
      <alignment vertical="center"/>
      <protection/>
    </xf>
    <xf numFmtId="0" fontId="11" fillId="0" borderId="6" xfId="19" applyFont="1" applyBorder="1" applyAlignment="1">
      <alignment horizontal="center" vertical="center"/>
      <protection/>
    </xf>
    <xf numFmtId="0" fontId="2" fillId="0" borderId="6" xfId="19" applyBorder="1" applyAlignment="1">
      <alignment vertical="center"/>
      <protection/>
    </xf>
    <xf numFmtId="49" fontId="2" fillId="0" borderId="6" xfId="19" applyNumberFormat="1" applyBorder="1" applyAlignment="1">
      <alignment horizontal="left" vertical="center"/>
      <protection/>
    </xf>
    <xf numFmtId="0" fontId="2" fillId="0" borderId="9" xfId="19" applyBorder="1" applyAlignment="1">
      <alignment horizontal="center" vertical="center"/>
      <protection/>
    </xf>
    <xf numFmtId="0" fontId="8" fillId="0" borderId="12" xfId="19" applyFont="1" applyBorder="1" applyAlignment="1">
      <alignment horizontal="center" vertical="center"/>
      <protection/>
    </xf>
    <xf numFmtId="0" fontId="2" fillId="0" borderId="5" xfId="19" applyBorder="1" applyAlignment="1">
      <alignment horizontal="center" vertical="center"/>
      <protection/>
    </xf>
    <xf numFmtId="0" fontId="10" fillId="0" borderId="4" xfId="19" applyFont="1" applyBorder="1" applyAlignment="1">
      <alignment horizontal="center"/>
      <protection/>
    </xf>
    <xf numFmtId="0" fontId="2" fillId="0" borderId="1" xfId="19" applyBorder="1" applyAlignment="1">
      <alignment horizontal="center" vertical="center"/>
      <protection/>
    </xf>
    <xf numFmtId="0" fontId="11" fillId="0" borderId="8" xfId="19" applyFont="1" applyBorder="1" applyAlignment="1">
      <alignment horizontal="center" vertical="center"/>
      <protection/>
    </xf>
    <xf numFmtId="49" fontId="2" fillId="0" borderId="8" xfId="19" applyNumberFormat="1" applyBorder="1" applyAlignment="1">
      <alignment horizontal="center" vertical="center"/>
      <protection/>
    </xf>
    <xf numFmtId="0" fontId="2" fillId="0" borderId="8" xfId="19" applyBorder="1" applyAlignment="1">
      <alignment vertical="center"/>
      <protection/>
    </xf>
    <xf numFmtId="3" fontId="2" fillId="0" borderId="8" xfId="19" applyNumberFormat="1" applyBorder="1" applyAlignment="1">
      <alignment vertical="center"/>
      <protection/>
    </xf>
    <xf numFmtId="0" fontId="2" fillId="0" borderId="1" xfId="19" applyBorder="1" applyAlignment="1">
      <alignment horizontal="center"/>
      <protection/>
    </xf>
    <xf numFmtId="0" fontId="9" fillId="0" borderId="2" xfId="19" applyFont="1" applyBorder="1" applyAlignment="1">
      <alignment horizontal="center" vertical="center" wrapText="1"/>
      <protection/>
    </xf>
    <xf numFmtId="0" fontId="10" fillId="0" borderId="3" xfId="19" applyFont="1" applyBorder="1" applyAlignment="1">
      <alignment horizontal="center" vertical="center" wrapText="1"/>
      <protection/>
    </xf>
    <xf numFmtId="0" fontId="10" fillId="0" borderId="7" xfId="19" applyFont="1" applyBorder="1" applyAlignment="1">
      <alignment horizontal="left" vertical="center" wrapText="1"/>
      <protection/>
    </xf>
    <xf numFmtId="0" fontId="9" fillId="0" borderId="2" xfId="19" applyFont="1" applyBorder="1" applyAlignment="1">
      <alignment horizontal="center"/>
      <protection/>
    </xf>
    <xf numFmtId="0" fontId="10" fillId="0" borderId="5" xfId="19" applyFont="1" applyBorder="1" applyAlignment="1">
      <alignment horizontal="center" vertical="center"/>
      <protection/>
    </xf>
    <xf numFmtId="0" fontId="10" fillId="0" borderId="5" xfId="19" applyFont="1" applyBorder="1" applyAlignment="1">
      <alignment horizontal="center" vertical="center" wrapText="1"/>
      <protection/>
    </xf>
    <xf numFmtId="3" fontId="10" fillId="0" borderId="5" xfId="19" applyNumberFormat="1" applyFont="1" applyBorder="1" applyAlignment="1">
      <alignment vertical="center"/>
      <protection/>
    </xf>
    <xf numFmtId="0" fontId="2" fillId="0" borderId="8" xfId="19" applyBorder="1" applyAlignment="1">
      <alignment horizontal="center" vertical="center"/>
      <protection/>
    </xf>
    <xf numFmtId="0" fontId="2" fillId="0" borderId="8" xfId="19" applyBorder="1" applyAlignment="1">
      <alignment vertical="center" wrapText="1"/>
      <protection/>
    </xf>
    <xf numFmtId="0" fontId="2" fillId="0" borderId="9" xfId="19" applyBorder="1" applyAlignment="1">
      <alignment horizontal="center"/>
      <protection/>
    </xf>
    <xf numFmtId="0" fontId="13" fillId="0" borderId="9" xfId="19" applyFont="1" applyBorder="1" applyAlignment="1">
      <alignment horizontal="center" vertical="center"/>
      <protection/>
    </xf>
    <xf numFmtId="0" fontId="13" fillId="0" borderId="1" xfId="19" applyFont="1" applyBorder="1" applyAlignment="1">
      <alignment horizontal="center" vertical="center"/>
      <protection/>
    </xf>
    <xf numFmtId="0" fontId="10" fillId="0" borderId="7" xfId="19" applyFont="1" applyBorder="1" applyAlignment="1">
      <alignment horizontal="center" vertical="center" wrapText="1"/>
      <protection/>
    </xf>
    <xf numFmtId="0" fontId="10" fillId="0" borderId="6" xfId="19" applyFont="1" applyBorder="1" applyAlignment="1">
      <alignment horizontal="center"/>
      <protection/>
    </xf>
    <xf numFmtId="0" fontId="10" fillId="0" borderId="9" xfId="19" applyFont="1" applyBorder="1" applyAlignment="1">
      <alignment horizontal="center" vertical="center" wrapText="1"/>
      <protection/>
    </xf>
    <xf numFmtId="0" fontId="2" fillId="0" borderId="2" xfId="19" applyBorder="1" applyAlignment="1">
      <alignment horizontal="center" vertical="center"/>
      <protection/>
    </xf>
    <xf numFmtId="49" fontId="2" fillId="0" borderId="2" xfId="19" applyNumberFormat="1" applyBorder="1" applyAlignment="1">
      <alignment horizontal="center" vertical="center"/>
      <protection/>
    </xf>
    <xf numFmtId="49" fontId="2" fillId="0" borderId="3" xfId="19" applyNumberFormat="1" applyBorder="1" applyAlignment="1">
      <alignment horizontal="center" vertical="center"/>
      <protection/>
    </xf>
    <xf numFmtId="0" fontId="10" fillId="0" borderId="3" xfId="19" applyFont="1" applyBorder="1" applyAlignment="1">
      <alignment horizontal="left" vertical="center" wrapText="1"/>
      <protection/>
    </xf>
    <xf numFmtId="3" fontId="2" fillId="0" borderId="3" xfId="19" applyNumberFormat="1" applyBorder="1" applyAlignment="1">
      <alignment vertical="center"/>
      <protection/>
    </xf>
    <xf numFmtId="49" fontId="13" fillId="0" borderId="5" xfId="19" applyNumberFormat="1" applyFont="1" applyBorder="1" applyAlignment="1">
      <alignment horizontal="center" vertical="center"/>
      <protection/>
    </xf>
    <xf numFmtId="0" fontId="13" fillId="0" borderId="1" xfId="19" applyFont="1" applyBorder="1" applyAlignment="1">
      <alignment horizontal="left" vertical="center" wrapText="1"/>
      <protection/>
    </xf>
    <xf numFmtId="0" fontId="13" fillId="0" borderId="8" xfId="19" applyFont="1" applyBorder="1" applyAlignment="1">
      <alignment horizontal="center" vertical="center"/>
      <protection/>
    </xf>
    <xf numFmtId="49" fontId="13" fillId="0" borderId="8" xfId="19" applyNumberFormat="1" applyFont="1" applyBorder="1" applyAlignment="1">
      <alignment horizontal="center" vertical="center"/>
      <protection/>
    </xf>
    <xf numFmtId="0" fontId="13" fillId="0" borderId="8" xfId="19" applyFont="1" applyBorder="1" applyAlignment="1">
      <alignment horizontal="left" vertical="center" wrapText="1"/>
      <protection/>
    </xf>
    <xf numFmtId="49" fontId="13" fillId="0" borderId="1" xfId="19" applyNumberFormat="1" applyFont="1" applyBorder="1" applyAlignment="1">
      <alignment horizontal="center" vertical="center"/>
      <protection/>
    </xf>
    <xf numFmtId="49" fontId="2" fillId="0" borderId="7" xfId="19" applyNumberFormat="1" applyBorder="1" applyAlignment="1">
      <alignment horizontal="center" vertical="center"/>
      <protection/>
    </xf>
    <xf numFmtId="3" fontId="2" fillId="0" borderId="7" xfId="19" applyNumberFormat="1" applyBorder="1" applyAlignment="1">
      <alignment vertical="center"/>
      <protection/>
    </xf>
    <xf numFmtId="3" fontId="2" fillId="0" borderId="0" xfId="19" applyNumberFormat="1">
      <alignment/>
      <protection/>
    </xf>
    <xf numFmtId="0" fontId="10" fillId="0" borderId="1" xfId="19" applyFont="1" applyBorder="1" applyAlignment="1">
      <alignment horizontal="center" vertical="center"/>
      <protection/>
    </xf>
    <xf numFmtId="49" fontId="0" fillId="0" borderId="5" xfId="19" applyNumberFormat="1" applyFont="1" applyBorder="1" applyAlignment="1">
      <alignment horizontal="center" vertical="center"/>
      <protection/>
    </xf>
    <xf numFmtId="0" fontId="0" fillId="0" borderId="1" xfId="19" applyFont="1" applyBorder="1" applyAlignment="1">
      <alignment horizontal="left" vertical="center" wrapText="1"/>
      <protection/>
    </xf>
    <xf numFmtId="3" fontId="0" fillId="0" borderId="5" xfId="19" applyNumberFormat="1" applyFont="1" applyBorder="1" applyAlignment="1">
      <alignment vertical="center"/>
      <protection/>
    </xf>
    <xf numFmtId="3" fontId="0" fillId="0" borderId="1" xfId="19" applyNumberFormat="1" applyFont="1" applyBorder="1" applyAlignment="1">
      <alignment vertical="center"/>
      <protection/>
    </xf>
    <xf numFmtId="0" fontId="10" fillId="0" borderId="4" xfId="19" applyFont="1" applyBorder="1" applyAlignment="1">
      <alignment horizontal="center" vertical="center"/>
      <protection/>
    </xf>
    <xf numFmtId="49" fontId="0" fillId="0" borderId="6" xfId="19" applyNumberFormat="1" applyFont="1" applyBorder="1" applyAlignment="1">
      <alignment horizontal="center" vertical="center"/>
      <protection/>
    </xf>
    <xf numFmtId="0" fontId="0" fillId="0" borderId="4" xfId="19" applyFont="1" applyBorder="1" applyAlignment="1">
      <alignment horizontal="left" vertical="center" wrapText="1"/>
      <protection/>
    </xf>
    <xf numFmtId="3" fontId="0" fillId="0" borderId="6" xfId="19" applyNumberFormat="1" applyFont="1" applyBorder="1" applyAlignment="1">
      <alignment vertical="center"/>
      <protection/>
    </xf>
    <xf numFmtId="3" fontId="0" fillId="0" borderId="4" xfId="19" applyNumberFormat="1" applyFont="1" applyBorder="1" applyAlignment="1">
      <alignment vertical="center"/>
      <protection/>
    </xf>
    <xf numFmtId="0" fontId="10" fillId="0" borderId="6" xfId="19" applyFont="1" applyBorder="1" applyAlignment="1">
      <alignment horizontal="center" vertical="center"/>
      <protection/>
    </xf>
    <xf numFmtId="3" fontId="14" fillId="0" borderId="2" xfId="19" applyNumberFormat="1" applyFont="1" applyBorder="1" applyAlignment="1">
      <alignment vertical="center"/>
      <protection/>
    </xf>
    <xf numFmtId="49" fontId="10" fillId="0" borderId="9" xfId="19" applyNumberFormat="1" applyFont="1" applyBorder="1" applyAlignment="1">
      <alignment horizontal="center" vertical="center"/>
      <protection/>
    </xf>
    <xf numFmtId="3" fontId="10" fillId="0" borderId="0" xfId="19" applyNumberFormat="1" applyFont="1">
      <alignment/>
      <protection/>
    </xf>
    <xf numFmtId="0" fontId="10" fillId="0" borderId="2" xfId="19" applyFont="1" applyBorder="1" applyAlignment="1">
      <alignment horizontal="center" vertical="center"/>
      <protection/>
    </xf>
    <xf numFmtId="3" fontId="12" fillId="0" borderId="2" xfId="19" applyNumberFormat="1" applyFont="1" applyBorder="1" applyAlignment="1">
      <alignment vertical="center"/>
      <protection/>
    </xf>
    <xf numFmtId="0" fontId="12" fillId="0" borderId="0" xfId="19" applyFont="1" applyAlignment="1">
      <alignment vertical="center"/>
      <protection/>
    </xf>
    <xf numFmtId="0" fontId="13" fillId="0" borderId="3" xfId="19" applyFont="1" applyBorder="1" applyAlignment="1">
      <alignment horizontal="center" vertical="center"/>
      <protection/>
    </xf>
    <xf numFmtId="3" fontId="5" fillId="0" borderId="3" xfId="19" applyNumberFormat="1" applyFont="1" applyBorder="1" applyAlignment="1">
      <alignment vertical="center"/>
      <protection/>
    </xf>
    <xf numFmtId="0" fontId="13" fillId="0" borderId="7" xfId="19" applyFont="1" applyBorder="1" applyAlignment="1">
      <alignment horizontal="center" vertical="center"/>
      <protection/>
    </xf>
    <xf numFmtId="3" fontId="5" fillId="0" borderId="7" xfId="19" applyNumberFormat="1" applyFont="1" applyBorder="1" applyAlignment="1">
      <alignment vertical="center"/>
      <protection/>
    </xf>
    <xf numFmtId="0" fontId="13" fillId="0" borderId="5" xfId="19" applyFont="1" applyBorder="1" applyAlignment="1">
      <alignment horizontal="center" vertical="center"/>
      <protection/>
    </xf>
    <xf numFmtId="0" fontId="10" fillId="0" borderId="5" xfId="19" applyFont="1" applyBorder="1" applyAlignment="1">
      <alignment horizontal="left" vertical="center" wrapText="1"/>
      <protection/>
    </xf>
    <xf numFmtId="3" fontId="7" fillId="0" borderId="0" xfId="19" applyNumberFormat="1" applyFont="1">
      <alignment/>
      <protection/>
    </xf>
    <xf numFmtId="0" fontId="7" fillId="0" borderId="0" xfId="19" applyFont="1">
      <alignment/>
      <protection/>
    </xf>
    <xf numFmtId="0" fontId="0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0" fillId="0" borderId="0" xfId="20" applyAlignment="1">
      <alignment horizontal="center" vertical="center"/>
      <protection/>
    </xf>
    <xf numFmtId="3" fontId="0" fillId="0" borderId="0" xfId="20" applyNumberFormat="1" applyAlignment="1">
      <alignment vertical="center"/>
      <protection/>
    </xf>
    <xf numFmtId="0" fontId="0" fillId="0" borderId="0" xfId="20" applyAlignment="1">
      <alignment vertical="center"/>
      <protection/>
    </xf>
    <xf numFmtId="3" fontId="0" fillId="0" borderId="0" xfId="20" applyNumberFormat="1">
      <alignment/>
      <protection/>
    </xf>
    <xf numFmtId="0" fontId="15" fillId="0" borderId="0" xfId="20" applyFont="1" applyAlignment="1">
      <alignment horizontal="center" vertical="center"/>
      <protection/>
    </xf>
    <xf numFmtId="0" fontId="8" fillId="0" borderId="3" xfId="19" applyFont="1" applyBorder="1" applyAlignment="1">
      <alignment horizontal="center" vertical="center"/>
      <protection/>
    </xf>
    <xf numFmtId="0" fontId="2" fillId="0" borderId="4" xfId="19" applyFont="1" applyBorder="1" applyAlignment="1">
      <alignment vertical="center" wrapText="1"/>
      <protection/>
    </xf>
    <xf numFmtId="0" fontId="17" fillId="0" borderId="4" xfId="19" applyFont="1" applyBorder="1" applyAlignment="1">
      <alignment horizontal="right" vertical="center" wrapText="1"/>
      <protection/>
    </xf>
    <xf numFmtId="3" fontId="2" fillId="0" borderId="4" xfId="19" applyNumberFormat="1" applyFont="1" applyBorder="1" applyAlignment="1">
      <alignment horizontal="center" vertical="center"/>
      <protection/>
    </xf>
    <xf numFmtId="3" fontId="2" fillId="0" borderId="4" xfId="19" applyNumberFormat="1" applyBorder="1" applyAlignment="1">
      <alignment horizontal="center" vertical="center"/>
      <protection/>
    </xf>
    <xf numFmtId="3" fontId="10" fillId="0" borderId="1" xfId="19" applyNumberFormat="1" applyFont="1" applyBorder="1" applyAlignment="1">
      <alignment vertical="center"/>
      <protection/>
    </xf>
    <xf numFmtId="0" fontId="2" fillId="0" borderId="6" xfId="19" applyFont="1" applyBorder="1" applyAlignment="1">
      <alignment vertical="center" wrapText="1"/>
      <protection/>
    </xf>
    <xf numFmtId="3" fontId="10" fillId="0" borderId="6" xfId="19" applyNumberFormat="1" applyFont="1" applyBorder="1" applyAlignment="1">
      <alignment vertical="center"/>
      <protection/>
    </xf>
    <xf numFmtId="0" fontId="17" fillId="0" borderId="6" xfId="19" applyFont="1" applyBorder="1" applyAlignment="1">
      <alignment horizontal="right" vertical="center" wrapText="1"/>
      <protection/>
    </xf>
    <xf numFmtId="0" fontId="17" fillId="0" borderId="1" xfId="19" applyFont="1" applyBorder="1" applyAlignment="1">
      <alignment horizontal="right" vertical="center" wrapText="1"/>
      <protection/>
    </xf>
    <xf numFmtId="0" fontId="10" fillId="0" borderId="0" xfId="19" applyFont="1" applyBorder="1" applyAlignment="1">
      <alignment horizontal="center" vertical="center"/>
      <protection/>
    </xf>
    <xf numFmtId="49" fontId="10" fillId="0" borderId="0" xfId="19" applyNumberFormat="1" applyFont="1" applyBorder="1" applyAlignment="1">
      <alignment horizontal="center" vertical="center"/>
      <protection/>
    </xf>
    <xf numFmtId="0" fontId="17" fillId="0" borderId="0" xfId="19" applyFont="1" applyBorder="1" applyAlignment="1">
      <alignment horizontal="right" vertical="center" wrapText="1"/>
      <protection/>
    </xf>
    <xf numFmtId="0" fontId="10" fillId="0" borderId="13" xfId="19" applyFont="1" applyBorder="1" applyAlignment="1">
      <alignment horizontal="center"/>
      <protection/>
    </xf>
    <xf numFmtId="49" fontId="10" fillId="0" borderId="14" xfId="19" applyNumberFormat="1" applyFont="1" applyBorder="1" applyAlignment="1">
      <alignment horizontal="center" vertical="center"/>
      <protection/>
    </xf>
    <xf numFmtId="0" fontId="11" fillId="0" borderId="15" xfId="19" applyFont="1" applyBorder="1" applyAlignment="1">
      <alignment horizontal="center" vertical="center"/>
      <protection/>
    </xf>
    <xf numFmtId="0" fontId="11" fillId="0" borderId="16" xfId="19" applyFont="1" applyBorder="1" applyAlignment="1">
      <alignment horizontal="center" vertical="center"/>
      <protection/>
    </xf>
    <xf numFmtId="0" fontId="10" fillId="0" borderId="17" xfId="19" applyFont="1" applyBorder="1" applyAlignment="1">
      <alignment horizontal="center" vertical="center"/>
      <protection/>
    </xf>
    <xf numFmtId="0" fontId="11" fillId="0" borderId="18" xfId="19" applyFont="1" applyBorder="1" applyAlignment="1">
      <alignment horizontal="center" vertical="center"/>
      <protection/>
    </xf>
    <xf numFmtId="0" fontId="8" fillId="0" borderId="17" xfId="19" applyFont="1" applyBorder="1" applyAlignment="1">
      <alignment horizontal="center" vertical="center"/>
      <protection/>
    </xf>
    <xf numFmtId="0" fontId="2" fillId="0" borderId="13" xfId="19" applyBorder="1" applyAlignment="1">
      <alignment horizontal="center"/>
      <protection/>
    </xf>
    <xf numFmtId="0" fontId="8" fillId="0" borderId="13" xfId="19" applyFont="1" applyBorder="1" applyAlignment="1">
      <alignment horizontal="center" vertical="center"/>
      <protection/>
    </xf>
    <xf numFmtId="0" fontId="9" fillId="0" borderId="19" xfId="19" applyFont="1" applyBorder="1" applyAlignment="1">
      <alignment horizontal="center"/>
      <protection/>
    </xf>
    <xf numFmtId="3" fontId="9" fillId="0" borderId="20" xfId="19" applyNumberFormat="1" applyFont="1" applyBorder="1" applyAlignment="1">
      <alignment vertical="center"/>
      <protection/>
    </xf>
    <xf numFmtId="49" fontId="10" fillId="0" borderId="21" xfId="19" applyNumberFormat="1" applyFont="1" applyBorder="1" applyAlignment="1">
      <alignment horizontal="center" vertical="center"/>
      <protection/>
    </xf>
    <xf numFmtId="49" fontId="2" fillId="0" borderId="15" xfId="19" applyNumberFormat="1" applyBorder="1" applyAlignment="1">
      <alignment horizontal="center" vertical="center"/>
      <protection/>
    </xf>
    <xf numFmtId="3" fontId="11" fillId="0" borderId="6" xfId="19" applyNumberFormat="1" applyFont="1" applyBorder="1" applyAlignment="1">
      <alignment horizontal="center" vertical="center"/>
      <protection/>
    </xf>
    <xf numFmtId="49" fontId="2" fillId="0" borderId="14" xfId="19" applyNumberFormat="1" applyBorder="1" applyAlignment="1">
      <alignment horizontal="center" vertical="center"/>
      <protection/>
    </xf>
    <xf numFmtId="49" fontId="2" fillId="0" borderId="21" xfId="19" applyNumberFormat="1" applyBorder="1" applyAlignment="1">
      <alignment horizontal="center" vertical="center"/>
      <protection/>
    </xf>
    <xf numFmtId="49" fontId="2" fillId="0" borderId="16" xfId="19" applyNumberFormat="1" applyBorder="1" applyAlignment="1">
      <alignment horizontal="center" vertical="center"/>
      <protection/>
    </xf>
    <xf numFmtId="0" fontId="13" fillId="0" borderId="0" xfId="19" applyFont="1" applyBorder="1" applyAlignment="1">
      <alignment horizontal="center" vertical="center"/>
      <protection/>
    </xf>
    <xf numFmtId="0" fontId="10" fillId="0" borderId="22" xfId="19" applyFont="1" applyBorder="1" applyAlignment="1">
      <alignment horizontal="center" vertical="center"/>
      <protection/>
    </xf>
    <xf numFmtId="0" fontId="0" fillId="0" borderId="4" xfId="20" applyBorder="1" applyAlignment="1">
      <alignment horizontal="center"/>
      <protection/>
    </xf>
    <xf numFmtId="0" fontId="0" fillId="0" borderId="13" xfId="20" applyBorder="1" applyAlignment="1">
      <alignment horizontal="center"/>
      <protection/>
    </xf>
    <xf numFmtId="0" fontId="2" fillId="0" borderId="21" xfId="19" applyBorder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49" fontId="10" fillId="0" borderId="22" xfId="19" applyNumberFormat="1" applyFont="1" applyBorder="1" applyAlignment="1">
      <alignment horizontal="center" vertical="center"/>
      <protection/>
    </xf>
    <xf numFmtId="49" fontId="10" fillId="0" borderId="13" xfId="19" applyNumberFormat="1" applyFont="1" applyBorder="1" applyAlignment="1">
      <alignment horizontal="center"/>
      <protection/>
    </xf>
    <xf numFmtId="49" fontId="10" fillId="0" borderId="18" xfId="19" applyNumberFormat="1" applyFont="1" applyBorder="1" applyAlignment="1">
      <alignment horizontal="center" vertical="center"/>
      <protection/>
    </xf>
    <xf numFmtId="3" fontId="10" fillId="0" borderId="8" xfId="19" applyNumberFormat="1" applyFont="1" applyBorder="1" applyAlignment="1">
      <alignment vertical="center"/>
      <protection/>
    </xf>
    <xf numFmtId="49" fontId="2" fillId="0" borderId="23" xfId="19" applyNumberFormat="1" applyBorder="1" applyAlignment="1">
      <alignment horizontal="center" vertical="center"/>
      <protection/>
    </xf>
    <xf numFmtId="0" fontId="9" fillId="0" borderId="11" xfId="19" applyFont="1" applyBorder="1" applyAlignment="1">
      <alignment horizontal="center"/>
      <protection/>
    </xf>
    <xf numFmtId="3" fontId="2" fillId="0" borderId="4" xfId="19" applyNumberFormat="1" applyFont="1" applyBorder="1" applyAlignment="1">
      <alignment vertical="center"/>
      <protection/>
    </xf>
    <xf numFmtId="49" fontId="2" fillId="0" borderId="5" xfId="19" applyNumberFormat="1" applyFont="1" applyBorder="1" applyAlignment="1">
      <alignment horizontal="center" vertical="center"/>
      <protection/>
    </xf>
    <xf numFmtId="49" fontId="2" fillId="0" borderId="4" xfId="19" applyNumberFormat="1" applyFont="1" applyBorder="1" applyAlignment="1">
      <alignment horizontal="center" vertical="center"/>
      <protection/>
    </xf>
    <xf numFmtId="0" fontId="2" fillId="0" borderId="8" xfId="19" applyFont="1" applyBorder="1" applyAlignment="1">
      <alignment vertical="center" wrapText="1"/>
      <protection/>
    </xf>
    <xf numFmtId="0" fontId="9" fillId="0" borderId="19" xfId="19" applyFont="1" applyBorder="1" applyAlignment="1">
      <alignment horizontal="center" vertical="center"/>
      <protection/>
    </xf>
    <xf numFmtId="0" fontId="18" fillId="0" borderId="7" xfId="18" applyFont="1" applyBorder="1" applyAlignment="1">
      <alignment horizontal="center" vertical="center" wrapText="1"/>
      <protection/>
    </xf>
    <xf numFmtId="3" fontId="18" fillId="0" borderId="17" xfId="18" applyNumberFormat="1" applyFont="1" applyBorder="1" applyAlignment="1">
      <alignment vertical="center" wrapText="1"/>
      <protection/>
    </xf>
    <xf numFmtId="0" fontId="2" fillId="0" borderId="7" xfId="19" applyFont="1" applyBorder="1" applyAlignment="1">
      <alignment vertical="center" wrapText="1"/>
      <protection/>
    </xf>
    <xf numFmtId="49" fontId="10" fillId="0" borderId="24" xfId="19" applyNumberFormat="1" applyFont="1" applyBorder="1" applyAlignment="1">
      <alignment horizontal="center" vertical="center"/>
      <protection/>
    </xf>
    <xf numFmtId="0" fontId="2" fillId="0" borderId="7" xfId="19" applyBorder="1" applyAlignment="1">
      <alignment vertical="center" wrapText="1"/>
      <protection/>
    </xf>
    <xf numFmtId="0" fontId="10" fillId="0" borderId="25" xfId="19" applyFont="1" applyBorder="1" applyAlignment="1">
      <alignment horizontal="center" vertical="center"/>
      <protection/>
    </xf>
    <xf numFmtId="3" fontId="16" fillId="0" borderId="7" xfId="19" applyNumberFormat="1" applyFont="1" applyBorder="1" applyAlignment="1">
      <alignment vertical="center"/>
      <protection/>
    </xf>
    <xf numFmtId="0" fontId="2" fillId="0" borderId="7" xfId="19" applyBorder="1" applyAlignment="1">
      <alignment vertical="center"/>
      <protection/>
    </xf>
    <xf numFmtId="0" fontId="10" fillId="0" borderId="15" xfId="19" applyFont="1" applyBorder="1" applyAlignment="1">
      <alignment horizontal="center" vertical="center"/>
      <protection/>
    </xf>
    <xf numFmtId="0" fontId="17" fillId="0" borderId="7" xfId="19" applyFont="1" applyBorder="1" applyAlignment="1">
      <alignment horizontal="right" vertical="center" wrapText="1"/>
      <protection/>
    </xf>
    <xf numFmtId="0" fontId="17" fillId="0" borderId="5" xfId="19" applyFont="1" applyBorder="1" applyAlignment="1">
      <alignment horizontal="right" vertical="center" wrapText="1"/>
      <protection/>
    </xf>
    <xf numFmtId="3" fontId="10" fillId="0" borderId="5" xfId="19" applyNumberFormat="1" applyFont="1" applyBorder="1" applyAlignment="1">
      <alignment horizontal="center" vertical="center"/>
      <protection/>
    </xf>
    <xf numFmtId="3" fontId="2" fillId="0" borderId="7" xfId="19" applyNumberFormat="1" applyBorder="1" applyAlignment="1">
      <alignment horizontal="center" vertical="center"/>
      <protection/>
    </xf>
    <xf numFmtId="0" fontId="2" fillId="0" borderId="15" xfId="19" applyBorder="1" applyAlignment="1">
      <alignment horizontal="center" vertical="center"/>
      <protection/>
    </xf>
    <xf numFmtId="0" fontId="2" fillId="0" borderId="16" xfId="19" applyBorder="1" applyAlignment="1">
      <alignment horizontal="center" vertical="center"/>
      <protection/>
    </xf>
    <xf numFmtId="3" fontId="2" fillId="0" borderId="1" xfId="19" applyNumberFormat="1" applyBorder="1" applyAlignment="1">
      <alignment horizontal="center" vertical="center"/>
      <protection/>
    </xf>
    <xf numFmtId="3" fontId="10" fillId="0" borderId="1" xfId="19" applyNumberFormat="1" applyFont="1" applyBorder="1" applyAlignment="1">
      <alignment horizontal="center" vertical="center"/>
      <protection/>
    </xf>
    <xf numFmtId="3" fontId="10" fillId="0" borderId="26" xfId="19" applyNumberFormat="1" applyFont="1" applyBorder="1" applyAlignment="1">
      <alignment horizontal="center" vertical="center"/>
      <protection/>
    </xf>
    <xf numFmtId="3" fontId="10" fillId="0" borderId="26" xfId="19" applyNumberFormat="1" applyFont="1" applyBorder="1" applyAlignment="1">
      <alignment vertical="center"/>
      <protection/>
    </xf>
    <xf numFmtId="49" fontId="10" fillId="0" borderId="16" xfId="19" applyNumberFormat="1" applyFont="1" applyBorder="1" applyAlignment="1">
      <alignment horizontal="center" vertical="center"/>
      <protection/>
    </xf>
    <xf numFmtId="3" fontId="10" fillId="0" borderId="7" xfId="19" applyNumberFormat="1" applyFont="1" applyBorder="1" applyAlignment="1">
      <alignment horizontal="center" vertical="center"/>
      <protection/>
    </xf>
    <xf numFmtId="0" fontId="16" fillId="0" borderId="7" xfId="19" applyFont="1" applyBorder="1" applyAlignment="1">
      <alignment vertical="center" wrapText="1"/>
      <protection/>
    </xf>
    <xf numFmtId="3" fontId="16" fillId="0" borderId="7" xfId="19" applyNumberFormat="1" applyFont="1" applyBorder="1" applyAlignment="1">
      <alignment horizontal="center" vertical="center"/>
      <protection/>
    </xf>
    <xf numFmtId="49" fontId="2" fillId="0" borderId="26" xfId="19" applyNumberFormat="1" applyBorder="1" applyAlignment="1">
      <alignment horizontal="center" vertical="center"/>
      <protection/>
    </xf>
    <xf numFmtId="0" fontId="12" fillId="0" borderId="19" xfId="19" applyFont="1" applyBorder="1" applyAlignment="1">
      <alignment horizontal="center" vertical="center"/>
      <protection/>
    </xf>
    <xf numFmtId="3" fontId="12" fillId="0" borderId="20" xfId="19" applyNumberFormat="1" applyFont="1" applyBorder="1" applyAlignment="1">
      <alignment vertical="center"/>
      <protection/>
    </xf>
    <xf numFmtId="0" fontId="10" fillId="0" borderId="25" xfId="19" applyFont="1" applyBorder="1" applyAlignment="1">
      <alignment horizontal="left" vertical="center" wrapText="1"/>
      <protection/>
    </xf>
    <xf numFmtId="0" fontId="2" fillId="0" borderId="7" xfId="19" applyBorder="1" applyAlignment="1">
      <alignment horizontal="center" vertical="center"/>
      <protection/>
    </xf>
    <xf numFmtId="49" fontId="10" fillId="0" borderId="27" xfId="19" applyNumberFormat="1" applyFont="1" applyBorder="1" applyAlignment="1">
      <alignment horizontal="center" vertical="center"/>
      <protection/>
    </xf>
    <xf numFmtId="3" fontId="11" fillId="0" borderId="9" xfId="19" applyNumberFormat="1" applyFont="1" applyBorder="1" applyAlignment="1">
      <alignment horizontal="center" vertical="center"/>
      <protection/>
    </xf>
    <xf numFmtId="3" fontId="13" fillId="0" borderId="7" xfId="19" applyNumberFormat="1" applyFont="1" applyBorder="1" applyAlignment="1">
      <alignment horizontal="center" vertical="center"/>
      <protection/>
    </xf>
    <xf numFmtId="0" fontId="17" fillId="0" borderId="28" xfId="19" applyFont="1" applyBorder="1" applyAlignment="1">
      <alignment horizontal="right" vertical="center" wrapText="1"/>
      <protection/>
    </xf>
    <xf numFmtId="49" fontId="2" fillId="0" borderId="7" xfId="19" applyNumberFormat="1" applyFont="1" applyBorder="1" applyAlignment="1">
      <alignment horizontal="center" vertical="center"/>
      <protection/>
    </xf>
    <xf numFmtId="0" fontId="17" fillId="0" borderId="17" xfId="19" applyFont="1" applyBorder="1" applyAlignment="1">
      <alignment horizontal="center" vertical="center" wrapText="1"/>
      <protection/>
    </xf>
    <xf numFmtId="3" fontId="2" fillId="0" borderId="5" xfId="19" applyNumberFormat="1" applyBorder="1" applyAlignment="1">
      <alignment horizontal="center" vertical="center"/>
      <protection/>
    </xf>
    <xf numFmtId="3" fontId="2" fillId="0" borderId="8" xfId="19" applyNumberFormat="1" applyBorder="1" applyAlignment="1">
      <alignment horizontal="center" vertical="center"/>
      <protection/>
    </xf>
    <xf numFmtId="3" fontId="2" fillId="0" borderId="7" xfId="19" applyNumberFormat="1" applyFill="1" applyBorder="1" applyAlignment="1">
      <alignment horizontal="center" vertical="center"/>
      <protection/>
    </xf>
    <xf numFmtId="0" fontId="10" fillId="0" borderId="29" xfId="19" applyFont="1" applyBorder="1" applyAlignment="1">
      <alignment horizontal="center" vertical="center"/>
      <protection/>
    </xf>
    <xf numFmtId="0" fontId="17" fillId="0" borderId="17" xfId="19" applyFont="1" applyBorder="1" applyAlignment="1">
      <alignment vertical="center" wrapText="1"/>
      <protection/>
    </xf>
    <xf numFmtId="0" fontId="17" fillId="0" borderId="7" xfId="19" applyFont="1" applyBorder="1" applyAlignment="1">
      <alignment horizontal="center" vertical="center" wrapText="1"/>
      <protection/>
    </xf>
    <xf numFmtId="3" fontId="2" fillId="0" borderId="9" xfId="19" applyNumberFormat="1" applyBorder="1" applyAlignment="1">
      <alignment horizontal="center" vertical="center"/>
      <protection/>
    </xf>
    <xf numFmtId="49" fontId="10" fillId="0" borderId="30" xfId="19" applyNumberFormat="1" applyFont="1" applyBorder="1" applyAlignment="1">
      <alignment horizontal="center" vertical="center"/>
      <protection/>
    </xf>
    <xf numFmtId="3" fontId="5" fillId="0" borderId="9" xfId="19" applyNumberFormat="1" applyFont="1" applyBorder="1" applyAlignment="1">
      <alignment vertical="center"/>
      <protection/>
    </xf>
    <xf numFmtId="0" fontId="2" fillId="0" borderId="7" xfId="19" applyBorder="1" applyAlignment="1">
      <alignment vertical="top" wrapText="1"/>
      <protection/>
    </xf>
    <xf numFmtId="0" fontId="2" fillId="0" borderId="1" xfId="19" applyBorder="1" applyAlignment="1">
      <alignment vertical="top" wrapText="1"/>
      <protection/>
    </xf>
    <xf numFmtId="0" fontId="8" fillId="0" borderId="29" xfId="19" applyFont="1" applyBorder="1" applyAlignment="1">
      <alignment horizontal="center" vertical="center"/>
      <protection/>
    </xf>
    <xf numFmtId="49" fontId="9" fillId="0" borderId="19" xfId="19" applyNumberFormat="1" applyFont="1" applyBorder="1" applyAlignment="1">
      <alignment horizontal="center"/>
      <protection/>
    </xf>
    <xf numFmtId="0" fontId="2" fillId="0" borderId="25" xfId="19" applyFont="1" applyBorder="1" applyAlignment="1">
      <alignment vertical="top" wrapText="1"/>
      <protection/>
    </xf>
    <xf numFmtId="3" fontId="17" fillId="0" borderId="9" xfId="19" applyNumberFormat="1" applyFont="1" applyBorder="1" applyAlignment="1">
      <alignment horizontal="center" vertical="center"/>
      <protection/>
    </xf>
    <xf numFmtId="49" fontId="2" fillId="0" borderId="31" xfId="19" applyNumberFormat="1" applyBorder="1" applyAlignment="1">
      <alignment horizontal="center" vertical="center"/>
      <protection/>
    </xf>
    <xf numFmtId="3" fontId="2" fillId="0" borderId="6" xfId="19" applyNumberFormat="1" applyBorder="1" applyAlignment="1">
      <alignment horizontal="center" vertical="center"/>
      <protection/>
    </xf>
    <xf numFmtId="3" fontId="9" fillId="0" borderId="2" xfId="19" applyNumberFormat="1" applyFont="1" applyBorder="1" applyAlignment="1">
      <alignment horizontal="center" vertical="center"/>
      <protection/>
    </xf>
    <xf numFmtId="0" fontId="2" fillId="0" borderId="5" xfId="19" applyFont="1" applyBorder="1" applyAlignment="1">
      <alignment vertical="center" wrapText="1"/>
      <protection/>
    </xf>
    <xf numFmtId="49" fontId="2" fillId="0" borderId="7" xfId="19" applyNumberFormat="1" applyBorder="1" applyAlignment="1">
      <alignment horizontal="left" vertical="center"/>
      <protection/>
    </xf>
    <xf numFmtId="0" fontId="10" fillId="0" borderId="17" xfId="19" applyFont="1" applyBorder="1" applyAlignment="1">
      <alignment horizontal="center" vertical="center" wrapText="1"/>
      <protection/>
    </xf>
    <xf numFmtId="0" fontId="2" fillId="0" borderId="12" xfId="19" applyBorder="1" applyAlignment="1">
      <alignment vertical="center"/>
      <protection/>
    </xf>
    <xf numFmtId="3" fontId="2" fillId="0" borderId="12" xfId="19" applyNumberFormat="1" applyBorder="1" applyAlignment="1">
      <alignment vertical="center"/>
      <protection/>
    </xf>
    <xf numFmtId="0" fontId="2" fillId="0" borderId="7" xfId="19" applyFont="1" applyBorder="1" applyAlignment="1">
      <alignment vertical="center"/>
      <protection/>
    </xf>
    <xf numFmtId="49" fontId="2" fillId="0" borderId="1" xfId="19" applyNumberFormat="1" applyFont="1" applyBorder="1" applyAlignment="1">
      <alignment horizontal="center" vertical="center"/>
      <protection/>
    </xf>
    <xf numFmtId="49" fontId="17" fillId="0" borderId="4" xfId="19" applyNumberFormat="1" applyFont="1" applyBorder="1" applyAlignment="1">
      <alignment horizontal="center" vertical="center"/>
      <protection/>
    </xf>
    <xf numFmtId="0" fontId="17" fillId="0" borderId="13" xfId="19" applyFont="1" applyBorder="1" applyAlignment="1">
      <alignment/>
      <protection/>
    </xf>
    <xf numFmtId="0" fontId="17" fillId="0" borderId="0" xfId="19" applyFont="1" applyBorder="1" applyAlignment="1">
      <alignment/>
      <protection/>
    </xf>
    <xf numFmtId="49" fontId="10" fillId="0" borderId="27" xfId="19" applyNumberFormat="1" applyFont="1" applyBorder="1" applyAlignment="1">
      <alignment horizontal="left" vertical="center"/>
      <protection/>
    </xf>
    <xf numFmtId="0" fontId="17" fillId="0" borderId="27" xfId="19" applyFont="1" applyBorder="1" applyAlignment="1">
      <alignment horizontal="right" vertical="center" wrapText="1"/>
      <protection/>
    </xf>
    <xf numFmtId="0" fontId="17" fillId="0" borderId="9" xfId="19" applyFont="1" applyBorder="1" applyAlignment="1">
      <alignment horizontal="center" vertical="center" wrapText="1"/>
      <protection/>
    </xf>
    <xf numFmtId="0" fontId="17" fillId="0" borderId="25" xfId="19" applyFont="1" applyBorder="1" applyAlignment="1">
      <alignment horizontal="right" vertical="center" wrapText="1"/>
      <protection/>
    </xf>
    <xf numFmtId="0" fontId="17" fillId="0" borderId="32" xfId="19" applyFont="1" applyBorder="1" applyAlignment="1">
      <alignment horizontal="right" vertical="center" wrapText="1"/>
      <protection/>
    </xf>
    <xf numFmtId="0" fontId="17" fillId="0" borderId="21" xfId="19" applyFont="1" applyBorder="1" applyAlignment="1">
      <alignment horizontal="right" vertical="center" wrapText="1"/>
      <protection/>
    </xf>
    <xf numFmtId="0" fontId="2" fillId="0" borderId="15" xfId="19" applyBorder="1" applyAlignment="1">
      <alignment vertical="center" wrapText="1"/>
      <protection/>
    </xf>
    <xf numFmtId="0" fontId="2" fillId="0" borderId="21" xfId="19" applyFont="1" applyBorder="1" applyAlignment="1">
      <alignment vertical="center" wrapText="1"/>
      <protection/>
    </xf>
    <xf numFmtId="0" fontId="17" fillId="0" borderId="18" xfId="19" applyFont="1" applyBorder="1" applyAlignment="1">
      <alignment horizontal="right" vertical="center" wrapText="1"/>
      <protection/>
    </xf>
    <xf numFmtId="0" fontId="2" fillId="0" borderId="15" xfId="19" applyBorder="1" applyAlignment="1">
      <alignment vertical="center"/>
      <protection/>
    </xf>
    <xf numFmtId="0" fontId="2" fillId="0" borderId="16" xfId="19" applyBorder="1" applyAlignment="1">
      <alignment vertical="center"/>
      <protection/>
    </xf>
    <xf numFmtId="0" fontId="2" fillId="0" borderId="16" xfId="19" applyBorder="1" applyAlignment="1">
      <alignment vertical="center" wrapText="1"/>
      <protection/>
    </xf>
    <xf numFmtId="3" fontId="10" fillId="0" borderId="8" xfId="19" applyNumberFormat="1" applyFont="1" applyBorder="1" applyAlignment="1">
      <alignment horizontal="center" vertical="center"/>
      <protection/>
    </xf>
    <xf numFmtId="0" fontId="2" fillId="0" borderId="7" xfId="18" applyFont="1" applyBorder="1" applyAlignment="1">
      <alignment vertical="center"/>
      <protection/>
    </xf>
    <xf numFmtId="0" fontId="2" fillId="0" borderId="27" xfId="18" applyFont="1" applyBorder="1" applyAlignment="1">
      <alignment vertical="center" wrapText="1"/>
      <protection/>
    </xf>
    <xf numFmtId="49" fontId="0" fillId="0" borderId="7" xfId="19" applyNumberFormat="1" applyFont="1" applyBorder="1" applyAlignment="1">
      <alignment horizontal="center" vertical="center"/>
      <protection/>
    </xf>
    <xf numFmtId="0" fontId="0" fillId="0" borderId="7" xfId="19" applyFont="1" applyBorder="1" applyAlignment="1">
      <alignment horizontal="left" vertical="center" wrapText="1"/>
      <protection/>
    </xf>
    <xf numFmtId="3" fontId="0" fillId="0" borderId="7" xfId="19" applyNumberFormat="1" applyFont="1" applyBorder="1" applyAlignment="1">
      <alignment vertical="center"/>
      <protection/>
    </xf>
    <xf numFmtId="3" fontId="0" fillId="0" borderId="7" xfId="19" applyNumberFormat="1" applyFont="1" applyBorder="1" applyAlignment="1">
      <alignment horizontal="center" vertical="center"/>
      <protection/>
    </xf>
    <xf numFmtId="3" fontId="0" fillId="0" borderId="7" xfId="19" applyNumberFormat="1" applyFont="1" applyBorder="1" applyAlignment="1">
      <alignment horizontal="right" vertical="center"/>
      <protection/>
    </xf>
    <xf numFmtId="3" fontId="2" fillId="0" borderId="7" xfId="19" applyNumberFormat="1" applyBorder="1" applyAlignment="1">
      <alignment horizontal="right" vertical="center"/>
      <protection/>
    </xf>
    <xf numFmtId="49" fontId="10" fillId="0" borderId="0" xfId="19" applyNumberFormat="1" applyFont="1" applyBorder="1" applyAlignment="1">
      <alignment horizontal="right" vertical="center"/>
      <protection/>
    </xf>
    <xf numFmtId="3" fontId="17" fillId="0" borderId="9" xfId="19" applyNumberFormat="1" applyFont="1" applyBorder="1" applyAlignment="1">
      <alignment vertical="center" wrapText="1"/>
      <protection/>
    </xf>
    <xf numFmtId="3" fontId="17" fillId="0" borderId="25" xfId="19" applyNumberFormat="1" applyFont="1" applyBorder="1" applyAlignment="1">
      <alignment vertical="center" wrapText="1"/>
      <protection/>
    </xf>
    <xf numFmtId="3" fontId="17" fillId="0" borderId="1" xfId="19" applyNumberFormat="1" applyFont="1" applyBorder="1" applyAlignment="1">
      <alignment vertical="center" wrapText="1"/>
      <protection/>
    </xf>
    <xf numFmtId="3" fontId="17" fillId="0" borderId="15" xfId="19" applyNumberFormat="1" applyFont="1" applyBorder="1" applyAlignment="1">
      <alignment vertical="center" wrapText="1"/>
      <protection/>
    </xf>
    <xf numFmtId="0" fontId="0" fillId="0" borderId="7" xfId="19" applyFont="1" applyBorder="1" applyAlignment="1">
      <alignment horizontal="left" vertical="top" wrapText="1"/>
      <protection/>
    </xf>
    <xf numFmtId="3" fontId="17" fillId="0" borderId="7" xfId="19" applyNumberFormat="1" applyFont="1" applyBorder="1" applyAlignment="1">
      <alignment vertical="center" wrapText="1"/>
      <protection/>
    </xf>
    <xf numFmtId="3" fontId="17" fillId="0" borderId="17" xfId="19" applyNumberFormat="1" applyFont="1" applyBorder="1" applyAlignment="1">
      <alignment vertical="center" wrapText="1"/>
      <protection/>
    </xf>
    <xf numFmtId="49" fontId="0" fillId="0" borderId="9" xfId="19" applyNumberFormat="1" applyFont="1" applyBorder="1" applyAlignment="1">
      <alignment horizontal="center" vertical="center"/>
      <protection/>
    </xf>
    <xf numFmtId="0" fontId="0" fillId="0" borderId="9" xfId="19" applyFont="1" applyBorder="1" applyAlignment="1">
      <alignment horizontal="left" vertical="center" wrapText="1"/>
      <protection/>
    </xf>
    <xf numFmtId="3" fontId="0" fillId="0" borderId="9" xfId="19" applyNumberFormat="1" applyFont="1" applyBorder="1" applyAlignment="1">
      <alignment horizontal="center" vertical="center"/>
      <protection/>
    </xf>
    <xf numFmtId="3" fontId="0" fillId="0" borderId="9" xfId="19" applyNumberFormat="1" applyFont="1" applyBorder="1" applyAlignment="1">
      <alignment horizontal="right" vertical="center"/>
      <protection/>
    </xf>
    <xf numFmtId="0" fontId="17" fillId="0" borderId="33" xfId="19" applyFont="1" applyBorder="1" applyAlignment="1">
      <alignment horizontal="center"/>
      <protection/>
    </xf>
    <xf numFmtId="0" fontId="17" fillId="0" borderId="13" xfId="19" applyFont="1" applyBorder="1" applyAlignment="1">
      <alignment horizontal="center" vertical="center" wrapText="1"/>
      <protection/>
    </xf>
    <xf numFmtId="0" fontId="17" fillId="0" borderId="15" xfId="19" applyFont="1" applyBorder="1" applyAlignment="1">
      <alignment horizontal="center" vertical="center" wrapText="1"/>
      <protection/>
    </xf>
    <xf numFmtId="0" fontId="10" fillId="0" borderId="34" xfId="19" applyFont="1" applyBorder="1" applyAlignment="1">
      <alignment horizontal="center" vertical="center" wrapText="1"/>
      <protection/>
    </xf>
    <xf numFmtId="49" fontId="10" fillId="0" borderId="28" xfId="19" applyNumberFormat="1" applyFont="1" applyBorder="1" applyAlignment="1">
      <alignment horizontal="right" vertical="center"/>
      <protection/>
    </xf>
    <xf numFmtId="3" fontId="2" fillId="0" borderId="9" xfId="19" applyNumberFormat="1" applyBorder="1" applyAlignment="1">
      <alignment horizontal="right" vertical="center"/>
      <protection/>
    </xf>
    <xf numFmtId="0" fontId="2" fillId="0" borderId="25" xfId="19" applyFont="1" applyBorder="1" applyAlignment="1">
      <alignment vertical="center" wrapText="1"/>
      <protection/>
    </xf>
    <xf numFmtId="0" fontId="2" fillId="0" borderId="12" xfId="19" applyFont="1" applyBorder="1" applyAlignment="1">
      <alignment vertical="center" wrapText="1"/>
      <protection/>
    </xf>
    <xf numFmtId="0" fontId="2" fillId="0" borderId="27" xfId="19" applyFont="1" applyBorder="1" applyAlignment="1">
      <alignment horizontal="left" vertical="center" wrapText="1"/>
      <protection/>
    </xf>
    <xf numFmtId="3" fontId="2" fillId="0" borderId="7" xfId="19" applyNumberFormat="1" applyFont="1" applyBorder="1" applyAlignment="1">
      <alignment horizontal="center" vertical="center" wrapText="1"/>
      <protection/>
    </xf>
    <xf numFmtId="3" fontId="2" fillId="0" borderId="17" xfId="19" applyNumberFormat="1" applyFont="1" applyBorder="1" applyAlignment="1">
      <alignment horizontal="center" vertical="center" wrapText="1"/>
      <protection/>
    </xf>
    <xf numFmtId="0" fontId="17" fillId="0" borderId="13" xfId="19" applyFont="1" applyBorder="1" applyAlignment="1">
      <alignment horizontal="center" vertical="center"/>
      <protection/>
    </xf>
    <xf numFmtId="0" fontId="17" fillId="0" borderId="0" xfId="19" applyFont="1" applyBorder="1" applyAlignment="1">
      <alignment horizontal="center" vertical="center"/>
      <protection/>
    </xf>
    <xf numFmtId="0" fontId="17" fillId="0" borderId="22" xfId="19" applyFont="1" applyBorder="1" applyAlignment="1">
      <alignment horizontal="center" vertical="center"/>
      <protection/>
    </xf>
    <xf numFmtId="0" fontId="17" fillId="0" borderId="27" xfId="19" applyFont="1" applyBorder="1" applyAlignment="1">
      <alignment horizontal="center" vertical="center"/>
      <protection/>
    </xf>
    <xf numFmtId="0" fontId="17" fillId="0" borderId="13" xfId="19" applyFont="1" applyBorder="1" applyAlignment="1">
      <alignment horizontal="center" vertical="center"/>
      <protection/>
    </xf>
    <xf numFmtId="0" fontId="17" fillId="0" borderId="0" xfId="19" applyFont="1" applyBorder="1" applyAlignment="1">
      <alignment horizontal="center" vertical="center"/>
      <protection/>
    </xf>
    <xf numFmtId="0" fontId="17" fillId="0" borderId="35" xfId="19" applyFont="1" applyBorder="1" applyAlignment="1">
      <alignment horizontal="center"/>
      <protection/>
    </xf>
    <xf numFmtId="0" fontId="17" fillId="0" borderId="36" xfId="19" applyFont="1" applyBorder="1" applyAlignment="1">
      <alignment horizontal="center" vertical="center" wrapText="1"/>
      <protection/>
    </xf>
    <xf numFmtId="0" fontId="17" fillId="0" borderId="32" xfId="19" applyFont="1" applyBorder="1" applyAlignment="1">
      <alignment horizontal="center" vertical="center" wrapText="1"/>
      <protection/>
    </xf>
    <xf numFmtId="0" fontId="9" fillId="0" borderId="37" xfId="19" applyFont="1" applyBorder="1" applyAlignment="1">
      <alignment horizontal="center" vertical="center" wrapText="1"/>
      <protection/>
    </xf>
    <xf numFmtId="0" fontId="9" fillId="0" borderId="38" xfId="19" applyFont="1" applyBorder="1" applyAlignment="1">
      <alignment horizontal="center" vertical="center" wrapText="1"/>
      <protection/>
    </xf>
    <xf numFmtId="0" fontId="9" fillId="0" borderId="39" xfId="19" applyFont="1" applyBorder="1" applyAlignment="1">
      <alignment horizontal="center" vertical="center" wrapText="1"/>
      <protection/>
    </xf>
    <xf numFmtId="0" fontId="10" fillId="0" borderId="34" xfId="19" applyFont="1" applyBorder="1" applyAlignment="1">
      <alignment horizontal="center" vertical="center"/>
      <protection/>
    </xf>
    <xf numFmtId="0" fontId="10" fillId="0" borderId="17" xfId="19" applyFont="1" applyBorder="1" applyAlignment="1">
      <alignment horizontal="center" vertical="center"/>
      <protection/>
    </xf>
    <xf numFmtId="0" fontId="9" fillId="0" borderId="37" xfId="19" applyFont="1" applyBorder="1" applyAlignment="1">
      <alignment horizontal="center" vertical="center"/>
      <protection/>
    </xf>
    <xf numFmtId="0" fontId="9" fillId="0" borderId="38" xfId="19" applyFont="1" applyBorder="1" applyAlignment="1">
      <alignment horizontal="center" vertical="center"/>
      <protection/>
    </xf>
    <xf numFmtId="0" fontId="9" fillId="0" borderId="39" xfId="19" applyFont="1" applyBorder="1" applyAlignment="1">
      <alignment horizontal="center" vertical="center"/>
      <protection/>
    </xf>
    <xf numFmtId="0" fontId="17" fillId="0" borderId="28" xfId="19" applyFont="1" applyBorder="1" applyAlignment="1">
      <alignment horizontal="center" vertical="center" wrapText="1"/>
      <protection/>
    </xf>
    <xf numFmtId="0" fontId="17" fillId="0" borderId="17" xfId="19" applyFont="1" applyBorder="1" applyAlignment="1">
      <alignment horizontal="center" vertical="center" wrapText="1"/>
      <protection/>
    </xf>
    <xf numFmtId="0" fontId="10" fillId="0" borderId="40" xfId="19" applyFont="1" applyBorder="1" applyAlignment="1">
      <alignment horizontal="center" vertical="center" wrapText="1"/>
      <protection/>
    </xf>
    <xf numFmtId="0" fontId="10" fillId="0" borderId="41" xfId="19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/>
      <protection/>
    </xf>
    <xf numFmtId="0" fontId="14" fillId="0" borderId="42" xfId="19" applyFont="1" applyBorder="1" applyAlignment="1">
      <alignment horizontal="right" vertical="center"/>
      <protection/>
    </xf>
    <xf numFmtId="0" fontId="14" fillId="0" borderId="38" xfId="19" applyFont="1" applyBorder="1" applyAlignment="1">
      <alignment horizontal="right" vertical="center"/>
      <protection/>
    </xf>
    <xf numFmtId="0" fontId="14" fillId="0" borderId="39" xfId="19" applyFont="1" applyBorder="1" applyAlignment="1">
      <alignment horizontal="right" vertical="center"/>
      <protection/>
    </xf>
    <xf numFmtId="0" fontId="7" fillId="2" borderId="29" xfId="19" applyFont="1" applyFill="1" applyBorder="1" applyAlignment="1">
      <alignment horizontal="center" vertical="center" wrapText="1"/>
      <protection/>
    </xf>
    <xf numFmtId="0" fontId="7" fillId="2" borderId="11" xfId="19" applyFont="1" applyFill="1" applyBorder="1" applyAlignment="1">
      <alignment horizontal="center" vertical="center"/>
      <protection/>
    </xf>
    <xf numFmtId="0" fontId="7" fillId="2" borderId="43" xfId="19" applyFont="1" applyFill="1" applyBorder="1" applyAlignment="1">
      <alignment horizontal="center" vertical="center"/>
      <protection/>
    </xf>
    <xf numFmtId="0" fontId="7" fillId="2" borderId="44" xfId="19" applyFont="1" applyFill="1" applyBorder="1" applyAlignment="1">
      <alignment horizontal="center" vertical="center"/>
      <protection/>
    </xf>
    <xf numFmtId="0" fontId="7" fillId="2" borderId="29" xfId="19" applyFont="1" applyFill="1" applyBorder="1" applyAlignment="1">
      <alignment horizontal="center" vertical="center"/>
      <protection/>
    </xf>
    <xf numFmtId="0" fontId="17" fillId="0" borderId="35" xfId="19" applyFont="1" applyBorder="1" applyAlignment="1">
      <alignment horizontal="center" vertical="center"/>
      <protection/>
    </xf>
    <xf numFmtId="0" fontId="17" fillId="0" borderId="45" xfId="19" applyFont="1" applyBorder="1" applyAlignment="1">
      <alignment horizontal="center" vertical="center"/>
      <protection/>
    </xf>
    <xf numFmtId="0" fontId="17" fillId="0" borderId="33" xfId="19" applyFont="1" applyBorder="1" applyAlignment="1">
      <alignment horizontal="center" vertical="center"/>
      <protection/>
    </xf>
    <xf numFmtId="0" fontId="10" fillId="0" borderId="40" xfId="19" applyFont="1" applyBorder="1" applyAlignment="1">
      <alignment horizontal="center" vertical="center"/>
      <protection/>
    </xf>
    <xf numFmtId="0" fontId="10" fillId="0" borderId="41" xfId="19" applyFont="1" applyBorder="1" applyAlignment="1">
      <alignment horizontal="center" vertical="center"/>
      <protection/>
    </xf>
    <xf numFmtId="0" fontId="11" fillId="0" borderId="13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2" fillId="0" borderId="34" xfId="19" applyFont="1" applyBorder="1" applyAlignment="1">
      <alignment horizontal="center" vertical="center"/>
      <protection/>
    </xf>
    <xf numFmtId="0" fontId="12" fillId="0" borderId="17" xfId="19" applyFont="1" applyBorder="1" applyAlignment="1">
      <alignment horizontal="center" vertical="center"/>
      <protection/>
    </xf>
    <xf numFmtId="0" fontId="2" fillId="0" borderId="28" xfId="19" applyFont="1" applyBorder="1" applyAlignment="1">
      <alignment horizontal="left" vertical="center" wrapText="1"/>
      <protection/>
    </xf>
    <xf numFmtId="0" fontId="17" fillId="0" borderId="28" xfId="19" applyFont="1" applyBorder="1" applyAlignment="1">
      <alignment horizontal="left" vertical="center" wrapText="1"/>
      <protection/>
    </xf>
    <xf numFmtId="0" fontId="17" fillId="0" borderId="17" xfId="19" applyFont="1" applyBorder="1" applyAlignment="1">
      <alignment horizontal="left" vertical="center" wrapText="1"/>
      <protection/>
    </xf>
    <xf numFmtId="0" fontId="17" fillId="0" borderId="46" xfId="19" applyFont="1" applyBorder="1" applyAlignment="1">
      <alignment horizontal="center" vertical="center"/>
      <protection/>
    </xf>
    <xf numFmtId="0" fontId="17" fillId="0" borderId="47" xfId="19" applyFont="1" applyBorder="1" applyAlignment="1">
      <alignment horizontal="center" vertical="center"/>
      <protection/>
    </xf>
    <xf numFmtId="0" fontId="10" fillId="0" borderId="48" xfId="19" applyFont="1" applyBorder="1" applyAlignment="1">
      <alignment horizontal="center" vertical="center" wrapText="1"/>
      <protection/>
    </xf>
    <xf numFmtId="0" fontId="10" fillId="0" borderId="49" xfId="19" applyFont="1" applyBorder="1" applyAlignment="1">
      <alignment horizontal="center" vertical="center" wrapText="1"/>
      <protection/>
    </xf>
    <xf numFmtId="0" fontId="17" fillId="0" borderId="13" xfId="19" applyFont="1" applyBorder="1" applyAlignment="1">
      <alignment horizontal="center"/>
      <protection/>
    </xf>
    <xf numFmtId="0" fontId="17" fillId="0" borderId="15" xfId="19" applyFont="1" applyBorder="1" applyAlignment="1">
      <alignment horizontal="center"/>
      <protection/>
    </xf>
    <xf numFmtId="0" fontId="17" fillId="0" borderId="22" xfId="19" applyFont="1" applyBorder="1" applyAlignment="1">
      <alignment horizontal="center" vertical="center"/>
      <protection/>
    </xf>
    <xf numFmtId="0" fontId="17" fillId="0" borderId="25" xfId="19" applyFont="1" applyBorder="1" applyAlignment="1">
      <alignment horizontal="center" vertical="center"/>
      <protection/>
    </xf>
    <xf numFmtId="0" fontId="17" fillId="0" borderId="27" xfId="19" applyFont="1" applyBorder="1" applyAlignment="1">
      <alignment horizontal="center" vertical="center"/>
      <protection/>
    </xf>
    <xf numFmtId="0" fontId="17" fillId="0" borderId="22" xfId="19" applyFont="1" applyBorder="1" applyAlignment="1">
      <alignment horizontal="left" vertical="center" wrapText="1"/>
      <protection/>
    </xf>
    <xf numFmtId="0" fontId="17" fillId="0" borderId="27" xfId="19" applyFont="1" applyBorder="1" applyAlignment="1">
      <alignment horizontal="left" vertical="center" wrapText="1"/>
      <protection/>
    </xf>
    <xf numFmtId="0" fontId="17" fillId="0" borderId="25" xfId="19" applyFont="1" applyBorder="1" applyAlignment="1">
      <alignment horizontal="left" vertical="center" wrapText="1"/>
      <protection/>
    </xf>
    <xf numFmtId="0" fontId="11" fillId="0" borderId="34" xfId="19" applyFont="1" applyBorder="1" applyAlignment="1">
      <alignment horizontal="center"/>
      <protection/>
    </xf>
    <xf numFmtId="0" fontId="11" fillId="0" borderId="28" xfId="19" applyFont="1" applyBorder="1" applyAlignment="1">
      <alignment horizontal="center"/>
      <protection/>
    </xf>
    <xf numFmtId="0" fontId="11" fillId="0" borderId="46" xfId="19" applyFont="1" applyBorder="1" applyAlignment="1">
      <alignment horizontal="center" vertical="center"/>
      <protection/>
    </xf>
    <xf numFmtId="0" fontId="11" fillId="0" borderId="50" xfId="19" applyFont="1" applyBorder="1" applyAlignment="1">
      <alignment horizontal="center" vertical="center"/>
      <protection/>
    </xf>
    <xf numFmtId="0" fontId="11" fillId="0" borderId="13" xfId="19" applyFont="1" applyBorder="1" applyAlignment="1">
      <alignment horizontal="center" vertical="center"/>
      <protection/>
    </xf>
    <xf numFmtId="0" fontId="11" fillId="0" borderId="15" xfId="19" applyFont="1" applyBorder="1" applyAlignment="1">
      <alignment horizontal="center" vertical="center"/>
      <protection/>
    </xf>
    <xf numFmtId="0" fontId="11" fillId="0" borderId="22" xfId="19" applyFont="1" applyBorder="1" applyAlignment="1">
      <alignment horizontal="center" vertical="center"/>
      <protection/>
    </xf>
    <xf numFmtId="0" fontId="11" fillId="0" borderId="25" xfId="19" applyFont="1" applyBorder="1" applyAlignment="1">
      <alignment horizontal="center" vertical="center"/>
      <protection/>
    </xf>
    <xf numFmtId="0" fontId="17" fillId="0" borderId="34" xfId="19" applyFont="1" applyBorder="1" applyAlignment="1">
      <alignment horizontal="left" vertical="center" wrapText="1"/>
      <protection/>
    </xf>
    <xf numFmtId="0" fontId="17" fillId="0" borderId="0" xfId="19" applyFont="1" applyBorder="1" applyAlignment="1">
      <alignment horizontal="right" vertical="center" wrapText="1"/>
      <protection/>
    </xf>
    <xf numFmtId="0" fontId="17" fillId="0" borderId="15" xfId="19" applyFont="1" applyBorder="1" applyAlignment="1">
      <alignment horizontal="right" vertical="center" wrapText="1"/>
      <protection/>
    </xf>
    <xf numFmtId="0" fontId="17" fillId="0" borderId="47" xfId="19" applyFont="1" applyBorder="1" applyAlignment="1">
      <alignment horizontal="center" vertical="center" wrapText="1"/>
      <protection/>
    </xf>
    <xf numFmtId="0" fontId="17" fillId="0" borderId="50" xfId="19" applyFont="1" applyBorder="1" applyAlignment="1">
      <alignment horizontal="center" vertical="center" wrapText="1"/>
      <protection/>
    </xf>
    <xf numFmtId="0" fontId="17" fillId="0" borderId="22" xfId="19" applyFont="1" applyBorder="1" applyAlignment="1">
      <alignment horizontal="left"/>
      <protection/>
    </xf>
    <xf numFmtId="0" fontId="17" fillId="0" borderId="27" xfId="19" applyFont="1" applyBorder="1" applyAlignment="1">
      <alignment horizontal="left"/>
      <protection/>
    </xf>
    <xf numFmtId="0" fontId="17" fillId="0" borderId="34" xfId="19" applyFont="1" applyBorder="1" applyAlignment="1">
      <alignment horizontal="center"/>
      <protection/>
    </xf>
    <xf numFmtId="0" fontId="17" fillId="0" borderId="28" xfId="19" applyFont="1" applyBorder="1" applyAlignment="1">
      <alignment horizontal="center"/>
      <protection/>
    </xf>
    <xf numFmtId="0" fontId="11" fillId="0" borderId="0" xfId="19" applyFont="1" applyBorder="1" applyAlignment="1">
      <alignment horizontal="center" vertical="center"/>
      <protection/>
    </xf>
    <xf numFmtId="0" fontId="11" fillId="0" borderId="27" xfId="19" applyFont="1" applyBorder="1" applyAlignment="1">
      <alignment horizontal="center" vertical="center"/>
      <protection/>
    </xf>
    <xf numFmtId="0" fontId="17" fillId="0" borderId="15" xfId="19" applyFont="1" applyBorder="1" applyAlignment="1">
      <alignment horizontal="center" vertical="center"/>
      <protection/>
    </xf>
    <xf numFmtId="0" fontId="17" fillId="0" borderId="0" xfId="19" applyFont="1" applyBorder="1" applyAlignment="1">
      <alignment horizontal="center" vertical="center" wrapText="1"/>
      <protection/>
    </xf>
    <xf numFmtId="0" fontId="6" fillId="0" borderId="13" xfId="19" applyFont="1" applyBorder="1" applyAlignment="1">
      <alignment horizontal="center"/>
      <protection/>
    </xf>
    <xf numFmtId="0" fontId="6" fillId="0" borderId="15" xfId="19" applyFont="1" applyBorder="1" applyAlignment="1">
      <alignment horizont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5" xfId="19" applyFont="1" applyBorder="1" applyAlignment="1">
      <alignment horizontal="center" vertical="center"/>
      <protection/>
    </xf>
    <xf numFmtId="0" fontId="17" fillId="0" borderId="28" xfId="19" applyFont="1" applyBorder="1" applyAlignment="1">
      <alignment horizontal="center" vertical="center"/>
      <protection/>
    </xf>
    <xf numFmtId="0" fontId="17" fillId="0" borderId="17" xfId="19" applyFont="1" applyBorder="1" applyAlignment="1">
      <alignment horizontal="center" vertical="center"/>
      <protection/>
    </xf>
    <xf numFmtId="0" fontId="17" fillId="0" borderId="51" xfId="19" applyFont="1" applyBorder="1" applyAlignment="1">
      <alignment horizontal="center" vertical="center" wrapText="1"/>
      <protection/>
    </xf>
    <xf numFmtId="0" fontId="17" fillId="0" borderId="34" xfId="19" applyFont="1" applyBorder="1" applyAlignment="1">
      <alignment horizontal="center" vertical="center" wrapText="1"/>
      <protection/>
    </xf>
    <xf numFmtId="0" fontId="17" fillId="0" borderId="46" xfId="19" applyFont="1" applyBorder="1" applyAlignment="1">
      <alignment horizontal="center" vertical="center" wrapText="1"/>
      <protection/>
    </xf>
    <xf numFmtId="0" fontId="10" fillId="0" borderId="13" xfId="19" applyFont="1" applyBorder="1" applyAlignment="1">
      <alignment horizontal="center" vertical="center"/>
      <protection/>
    </xf>
    <xf numFmtId="0" fontId="10" fillId="0" borderId="0" xfId="19" applyFont="1" applyBorder="1" applyAlignment="1">
      <alignment horizontal="center" vertical="center"/>
      <protection/>
    </xf>
    <xf numFmtId="0" fontId="17" fillId="0" borderId="47" xfId="19" applyFont="1" applyBorder="1" applyAlignment="1">
      <alignment horizontal="left" vertical="center" wrapText="1"/>
      <protection/>
    </xf>
    <xf numFmtId="0" fontId="17" fillId="0" borderId="50" xfId="19" applyFont="1" applyBorder="1" applyAlignment="1">
      <alignment horizontal="left" vertical="center" wrapText="1"/>
      <protection/>
    </xf>
    <xf numFmtId="0" fontId="2" fillId="0" borderId="17" xfId="19" applyFont="1" applyBorder="1" applyAlignment="1">
      <alignment vertical="center" wrapText="1"/>
      <protection/>
    </xf>
    <xf numFmtId="0" fontId="10" fillId="0" borderId="22" xfId="19" applyFont="1" applyBorder="1" applyAlignment="1">
      <alignment horizontal="center" vertical="center" wrapText="1"/>
      <protection/>
    </xf>
    <xf numFmtId="0" fontId="17" fillId="0" borderId="13" xfId="19" applyFont="1" applyBorder="1" applyAlignment="1">
      <alignment vertical="center" wrapText="1"/>
      <protection/>
    </xf>
    <xf numFmtId="0" fontId="17" fillId="0" borderId="0" xfId="19" applyFont="1" applyBorder="1" applyAlignment="1">
      <alignment vertical="center" wrapText="1"/>
      <protection/>
    </xf>
  </cellXfs>
  <cellStyles count="11">
    <cellStyle name="Normal" xfId="0"/>
    <cellStyle name="Comma" xfId="15"/>
    <cellStyle name="Comma [0]" xfId="16"/>
    <cellStyle name="Hyperlink" xfId="17"/>
    <cellStyle name="Normalny_Budżet 2008" xfId="18"/>
    <cellStyle name="Normalny_zarz_układ wykonawczy" xfId="19"/>
    <cellStyle name="Normalny_Zarz60_Zał1_Projekt załączników2007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G376"/>
  <sheetViews>
    <sheetView showGridLines="0" zoomScale="75" zoomScaleNormal="75" workbookViewId="0" topLeftCell="A80">
      <selection activeCell="A342" sqref="A342:D342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9.625" style="2" customWidth="1"/>
    <col min="5" max="5" width="14.375" style="2" customWidth="1"/>
    <col min="6" max="6" width="13.625" style="2" customWidth="1"/>
    <col min="7" max="7" width="11.625" style="2" bestFit="1" customWidth="1"/>
    <col min="8" max="16384" width="9.125" style="2" customWidth="1"/>
  </cols>
  <sheetData>
    <row r="1" ht="9" customHeight="1"/>
    <row r="2" spans="1:6" ht="17.25" customHeight="1">
      <c r="A2" s="315" t="s">
        <v>242</v>
      </c>
      <c r="B2" s="315"/>
      <c r="C2" s="315"/>
      <c r="D2" s="315"/>
      <c r="E2" s="315"/>
      <c r="F2" s="315"/>
    </row>
    <row r="3" spans="1:6" ht="13.5" customHeight="1" thickBot="1">
      <c r="A3" s="3"/>
      <c r="B3" s="3"/>
      <c r="C3" s="3"/>
      <c r="D3" s="3"/>
      <c r="E3" s="3"/>
      <c r="F3" s="3"/>
    </row>
    <row r="4" spans="1:6" s="4" customFormat="1" ht="21.75" customHeight="1">
      <c r="A4" s="321" t="s">
        <v>3</v>
      </c>
      <c r="B4" s="323" t="s">
        <v>4</v>
      </c>
      <c r="C4" s="323" t="s">
        <v>5</v>
      </c>
      <c r="D4" s="323" t="s">
        <v>6</v>
      </c>
      <c r="E4" s="319" t="s">
        <v>7</v>
      </c>
      <c r="F4" s="319" t="s">
        <v>8</v>
      </c>
    </row>
    <row r="5" spans="1:6" s="4" customFormat="1" ht="15" customHeight="1" thickBot="1">
      <c r="A5" s="322"/>
      <c r="B5" s="320"/>
      <c r="C5" s="320"/>
      <c r="D5" s="320"/>
      <c r="E5" s="320"/>
      <c r="F5" s="320"/>
    </row>
    <row r="6" spans="1:6" s="6" customFormat="1" ht="7.5" customHeight="1" thickBot="1">
      <c r="A6" s="233">
        <v>1</v>
      </c>
      <c r="B6" s="233">
        <v>2</v>
      </c>
      <c r="C6" s="233">
        <v>3</v>
      </c>
      <c r="D6" s="233">
        <v>4</v>
      </c>
      <c r="E6" s="233">
        <v>5</v>
      </c>
      <c r="F6" s="233">
        <v>6</v>
      </c>
    </row>
    <row r="7" spans="1:6" s="11" customFormat="1" ht="23.25" customHeight="1" thickBot="1">
      <c r="A7" s="234" t="s">
        <v>9</v>
      </c>
      <c r="B7" s="308" t="s">
        <v>10</v>
      </c>
      <c r="C7" s="309"/>
      <c r="D7" s="310"/>
      <c r="E7" s="10">
        <f>E17+E34</f>
        <v>170000</v>
      </c>
      <c r="F7" s="164">
        <f>F17+F34+F8+F28+F30+F32</f>
        <v>0</v>
      </c>
    </row>
    <row r="8" spans="1:6" s="16" customFormat="1" ht="23.25" customHeight="1" hidden="1">
      <c r="A8" s="178"/>
      <c r="B8" s="152" t="s">
        <v>11</v>
      </c>
      <c r="C8" s="193"/>
      <c r="D8" s="59" t="s">
        <v>12</v>
      </c>
      <c r="E8" s="60">
        <f>SUM(E16:E18)</f>
        <v>290000</v>
      </c>
      <c r="F8" s="60">
        <f>SUM(F9:F16)</f>
        <v>0</v>
      </c>
    </row>
    <row r="9" spans="1:6" s="22" customFormat="1" ht="16.5" customHeight="1" hidden="1">
      <c r="A9" s="161"/>
      <c r="B9" s="47"/>
      <c r="C9" s="168" t="s">
        <v>13</v>
      </c>
      <c r="D9" s="20" t="s">
        <v>14</v>
      </c>
      <c r="E9" s="21"/>
      <c r="F9" s="21"/>
    </row>
    <row r="10" spans="1:6" s="22" customFormat="1" ht="16.5" customHeight="1" hidden="1">
      <c r="A10" s="161"/>
      <c r="B10" s="47"/>
      <c r="C10" s="169" t="s">
        <v>15</v>
      </c>
      <c r="D10" s="25" t="s">
        <v>16</v>
      </c>
      <c r="E10" s="26"/>
      <c r="F10" s="26"/>
    </row>
    <row r="11" spans="1:6" s="22" customFormat="1" ht="16.5" customHeight="1" hidden="1">
      <c r="A11" s="161"/>
      <c r="B11" s="47"/>
      <c r="C11" s="169" t="s">
        <v>17</v>
      </c>
      <c r="D11" s="25" t="s">
        <v>18</v>
      </c>
      <c r="E11" s="26"/>
      <c r="F11" s="26"/>
    </row>
    <row r="12" spans="1:6" s="22" customFormat="1" ht="16.5" customHeight="1" hidden="1">
      <c r="A12" s="161"/>
      <c r="B12" s="47"/>
      <c r="C12" s="169" t="s">
        <v>19</v>
      </c>
      <c r="D12" s="25" t="s">
        <v>20</v>
      </c>
      <c r="E12" s="26"/>
      <c r="F12" s="26"/>
    </row>
    <row r="13" spans="1:6" s="22" customFormat="1" ht="16.5" customHeight="1" hidden="1">
      <c r="A13" s="161"/>
      <c r="B13" s="47"/>
      <c r="C13" s="169" t="s">
        <v>21</v>
      </c>
      <c r="D13" s="25" t="s">
        <v>22</v>
      </c>
      <c r="E13" s="26"/>
      <c r="F13" s="26"/>
    </row>
    <row r="14" spans="1:6" s="22" customFormat="1" ht="16.5" customHeight="1" hidden="1">
      <c r="A14" s="161"/>
      <c r="B14" s="47"/>
      <c r="C14" s="169" t="s">
        <v>23</v>
      </c>
      <c r="D14" s="25" t="s">
        <v>24</v>
      </c>
      <c r="E14" s="26"/>
      <c r="F14" s="26"/>
    </row>
    <row r="15" spans="1:6" s="22" customFormat="1" ht="16.5" customHeight="1" hidden="1">
      <c r="A15" s="161"/>
      <c r="B15" s="47"/>
      <c r="C15" s="169" t="s">
        <v>25</v>
      </c>
      <c r="D15" s="25" t="s">
        <v>26</v>
      </c>
      <c r="E15" s="26"/>
      <c r="F15" s="26"/>
    </row>
    <row r="16" spans="1:6" s="22" customFormat="1" ht="16.5" customHeight="1" hidden="1">
      <c r="A16" s="161"/>
      <c r="B16" s="47"/>
      <c r="C16" s="170" t="s">
        <v>27</v>
      </c>
      <c r="D16" s="25" t="s">
        <v>28</v>
      </c>
      <c r="E16" s="26"/>
      <c r="F16" s="26"/>
    </row>
    <row r="17" spans="1:6" s="16" customFormat="1" ht="27.75" customHeight="1">
      <c r="A17" s="178"/>
      <c r="B17" s="29" t="s">
        <v>29</v>
      </c>
      <c r="C17" s="331" t="s">
        <v>30</v>
      </c>
      <c r="D17" s="332"/>
      <c r="E17" s="31">
        <f>SUM(E18:E22)</f>
        <v>170000</v>
      </c>
      <c r="F17" s="31">
        <f>SUM(F23:F27)</f>
        <v>0</v>
      </c>
    </row>
    <row r="18" spans="1:6" s="22" customFormat="1" ht="21.75" customHeight="1">
      <c r="A18" s="294" t="s">
        <v>273</v>
      </c>
      <c r="B18" s="295"/>
      <c r="C18" s="106" t="s">
        <v>31</v>
      </c>
      <c r="D18" s="195" t="s">
        <v>32</v>
      </c>
      <c r="E18" s="200">
        <v>120000</v>
      </c>
      <c r="F18" s="107"/>
    </row>
    <row r="19" spans="1:6" s="16" customFormat="1" ht="25.5" customHeight="1">
      <c r="A19" s="294"/>
      <c r="B19" s="295"/>
      <c r="C19" s="191"/>
      <c r="D19" s="333" t="s">
        <v>276</v>
      </c>
      <c r="E19" s="334"/>
      <c r="F19" s="335"/>
    </row>
    <row r="20" spans="1:6" s="22" customFormat="1" ht="42" customHeight="1">
      <c r="A20" s="294"/>
      <c r="B20" s="295"/>
      <c r="C20" s="220" t="s">
        <v>262</v>
      </c>
      <c r="D20" s="232" t="s">
        <v>34</v>
      </c>
      <c r="E20" s="222">
        <v>50000</v>
      </c>
      <c r="F20" s="21"/>
    </row>
    <row r="21" spans="1:6" s="16" customFormat="1" ht="25.5" customHeight="1" thickBot="1">
      <c r="A21" s="294"/>
      <c r="B21" s="295"/>
      <c r="C21" s="216"/>
      <c r="D21" s="333" t="s">
        <v>277</v>
      </c>
      <c r="E21" s="334"/>
      <c r="F21" s="335"/>
    </row>
    <row r="22" spans="1:6" s="22" customFormat="1" ht="38.25" hidden="1">
      <c r="A22" s="161"/>
      <c r="B22" s="176"/>
      <c r="C22" s="175">
        <v>6298</v>
      </c>
      <c r="D22" s="147" t="s">
        <v>35</v>
      </c>
      <c r="E22" s="37"/>
      <c r="F22" s="26"/>
    </row>
    <row r="23" spans="1:6" s="22" customFormat="1" ht="19.5" customHeight="1" hidden="1">
      <c r="A23" s="161"/>
      <c r="B23" s="47"/>
      <c r="C23" s="169" t="s">
        <v>36</v>
      </c>
      <c r="D23" s="33" t="s">
        <v>37</v>
      </c>
      <c r="E23" s="26"/>
      <c r="F23" s="26"/>
    </row>
    <row r="24" spans="1:6" s="22" customFormat="1" ht="19.5" customHeight="1" hidden="1">
      <c r="A24" s="161"/>
      <c r="B24" s="47"/>
      <c r="C24" s="169"/>
      <c r="D24" s="33"/>
      <c r="E24" s="26"/>
      <c r="F24" s="26"/>
    </row>
    <row r="25" spans="1:6" s="22" customFormat="1" ht="12.75" hidden="1">
      <c r="A25" s="161"/>
      <c r="B25" s="176"/>
      <c r="C25" s="169" t="s">
        <v>38</v>
      </c>
      <c r="D25" s="33" t="s">
        <v>37</v>
      </c>
      <c r="E25" s="34"/>
      <c r="F25" s="26"/>
    </row>
    <row r="26" spans="1:6" s="22" customFormat="1" ht="26.25" customHeight="1" hidden="1">
      <c r="A26" s="161"/>
      <c r="B26" s="176"/>
      <c r="C26" s="175">
        <v>6059</v>
      </c>
      <c r="D26" s="33" t="s">
        <v>37</v>
      </c>
      <c r="E26" s="37"/>
      <c r="F26" s="34"/>
    </row>
    <row r="27" spans="1:6" s="22" customFormat="1" ht="38.25" hidden="1">
      <c r="A27" s="161"/>
      <c r="B27" s="176"/>
      <c r="C27" s="202">
        <v>6210</v>
      </c>
      <c r="D27" s="33" t="s">
        <v>39</v>
      </c>
      <c r="E27" s="21"/>
      <c r="F27" s="21"/>
    </row>
    <row r="28" spans="1:6" s="16" customFormat="1" ht="23.25" customHeight="1" hidden="1">
      <c r="A28" s="65"/>
      <c r="B28" s="121" t="s">
        <v>40</v>
      </c>
      <c r="C28" s="30"/>
      <c r="D28" s="30" t="s">
        <v>41</v>
      </c>
      <c r="E28" s="31">
        <f>E29</f>
        <v>0</v>
      </c>
      <c r="F28" s="31">
        <f>F29</f>
        <v>0</v>
      </c>
    </row>
    <row r="29" spans="1:6" s="22" customFormat="1" ht="19.5" customHeight="1" hidden="1">
      <c r="A29" s="27"/>
      <c r="B29" s="18"/>
      <c r="C29" s="38" t="s">
        <v>25</v>
      </c>
      <c r="D29" s="20" t="s">
        <v>26</v>
      </c>
      <c r="E29" s="21"/>
      <c r="F29" s="21"/>
    </row>
    <row r="30" spans="1:6" s="16" customFormat="1" ht="23.25" customHeight="1" hidden="1">
      <c r="A30" s="27"/>
      <c r="B30" s="29" t="s">
        <v>42</v>
      </c>
      <c r="C30" s="30"/>
      <c r="D30" s="30" t="s">
        <v>43</v>
      </c>
      <c r="E30" s="31">
        <f>E31</f>
        <v>0</v>
      </c>
      <c r="F30" s="31">
        <f>F31</f>
        <v>0</v>
      </c>
    </row>
    <row r="31" spans="1:6" s="22" customFormat="1" ht="19.5" customHeight="1" hidden="1">
      <c r="A31" s="27"/>
      <c r="B31" s="18"/>
      <c r="C31" s="38" t="s">
        <v>44</v>
      </c>
      <c r="D31" s="39" t="s">
        <v>45</v>
      </c>
      <c r="E31" s="21"/>
      <c r="F31" s="21"/>
    </row>
    <row r="32" spans="1:6" s="16" customFormat="1" ht="23.25" customHeight="1" hidden="1">
      <c r="A32" s="27"/>
      <c r="B32" s="29" t="s">
        <v>46</v>
      </c>
      <c r="C32" s="30"/>
      <c r="D32" s="30" t="s">
        <v>47</v>
      </c>
      <c r="E32" s="31">
        <f>E33</f>
        <v>0</v>
      </c>
      <c r="F32" s="31">
        <f>F33</f>
        <v>0</v>
      </c>
    </row>
    <row r="33" spans="1:6" s="22" customFormat="1" ht="19.5" customHeight="1" hidden="1">
      <c r="A33" s="27"/>
      <c r="B33" s="18"/>
      <c r="C33" s="38" t="s">
        <v>36</v>
      </c>
      <c r="D33" s="39" t="s">
        <v>37</v>
      </c>
      <c r="E33" s="21"/>
      <c r="F33" s="21"/>
    </row>
    <row r="34" spans="1:6" s="16" customFormat="1" ht="22.5" customHeight="1" hidden="1">
      <c r="A34" s="40"/>
      <c r="B34" s="29" t="s">
        <v>48</v>
      </c>
      <c r="C34" s="30"/>
      <c r="D34" s="30" t="s">
        <v>49</v>
      </c>
      <c r="E34" s="31">
        <f>E35</f>
        <v>0</v>
      </c>
      <c r="F34" s="31">
        <f>F35</f>
        <v>0</v>
      </c>
    </row>
    <row r="35" spans="1:6" s="22" customFormat="1" ht="19.5" customHeight="1" hidden="1" thickBot="1">
      <c r="A35" s="17"/>
      <c r="B35" s="18"/>
      <c r="C35" s="38" t="s">
        <v>50</v>
      </c>
      <c r="D35" s="20" t="s">
        <v>51</v>
      </c>
      <c r="E35" s="21"/>
      <c r="F35" s="21"/>
    </row>
    <row r="36" spans="1:6" s="11" customFormat="1" ht="22.5" customHeight="1" hidden="1" thickBot="1">
      <c r="A36" s="7" t="s">
        <v>52</v>
      </c>
      <c r="B36" s="8"/>
      <c r="C36" s="9"/>
      <c r="D36" s="9" t="s">
        <v>53</v>
      </c>
      <c r="E36" s="10">
        <f>E37</f>
        <v>0</v>
      </c>
      <c r="F36" s="10">
        <f>F37</f>
        <v>0</v>
      </c>
    </row>
    <row r="37" spans="1:6" s="16" customFormat="1" ht="22.5" customHeight="1" hidden="1">
      <c r="A37" s="12"/>
      <c r="B37" s="13" t="s">
        <v>54</v>
      </c>
      <c r="C37" s="14"/>
      <c r="D37" s="14" t="s">
        <v>55</v>
      </c>
      <c r="E37" s="15">
        <f>E38</f>
        <v>0</v>
      </c>
      <c r="F37" s="15">
        <f>F38</f>
        <v>0</v>
      </c>
    </row>
    <row r="38" spans="1:6" s="22" customFormat="1" ht="59.25" customHeight="1" hidden="1">
      <c r="A38" s="41"/>
      <c r="B38" s="42"/>
      <c r="C38" s="43" t="s">
        <v>56</v>
      </c>
      <c r="D38" s="44" t="s">
        <v>57</v>
      </c>
      <c r="E38" s="45"/>
      <c r="F38" s="45"/>
    </row>
    <row r="39" spans="1:6" s="22" customFormat="1" ht="8.25" customHeight="1" hidden="1">
      <c r="A39" s="46"/>
      <c r="B39" s="47"/>
      <c r="C39" s="48"/>
      <c r="D39" s="49"/>
      <c r="E39" s="50"/>
      <c r="F39" s="50"/>
    </row>
    <row r="40" spans="1:6" s="6" customFormat="1" ht="7.5" customHeight="1" hidden="1">
      <c r="A40" s="51">
        <v>1</v>
      </c>
      <c r="B40" s="51">
        <v>2</v>
      </c>
      <c r="C40" s="51">
        <v>3</v>
      </c>
      <c r="D40" s="51">
        <v>4</v>
      </c>
      <c r="E40" s="51">
        <v>5</v>
      </c>
      <c r="F40" s="51">
        <v>6</v>
      </c>
    </row>
    <row r="41" spans="1:6" s="11" customFormat="1" ht="33.75" customHeight="1" hidden="1" thickBot="1">
      <c r="A41" s="52">
        <v>400</v>
      </c>
      <c r="B41" s="53"/>
      <c r="C41" s="54"/>
      <c r="D41" s="55" t="s">
        <v>58</v>
      </c>
      <c r="E41" s="56">
        <f>E42</f>
        <v>0</v>
      </c>
      <c r="F41" s="56">
        <f>F42</f>
        <v>0</v>
      </c>
    </row>
    <row r="42" spans="1:6" s="16" customFormat="1" ht="22.5" customHeight="1" hidden="1">
      <c r="A42" s="57"/>
      <c r="B42" s="14">
        <v>40002</v>
      </c>
      <c r="C42" s="14"/>
      <c r="D42" s="14" t="s">
        <v>59</v>
      </c>
      <c r="E42" s="15">
        <f>E43</f>
        <v>0</v>
      </c>
      <c r="F42" s="15">
        <f>SUM(F44:F45)</f>
        <v>0</v>
      </c>
    </row>
    <row r="43" spans="1:6" s="22" customFormat="1" ht="19.5" customHeight="1" hidden="1">
      <c r="A43" s="17"/>
      <c r="B43" s="18"/>
      <c r="C43" s="38" t="s">
        <v>31</v>
      </c>
      <c r="D43" s="20" t="s">
        <v>32</v>
      </c>
      <c r="E43" s="37"/>
      <c r="F43" s="21"/>
    </row>
    <row r="44" spans="1:6" s="22" customFormat="1" ht="19.5" customHeight="1" hidden="1">
      <c r="A44" s="17"/>
      <c r="B44" s="23"/>
      <c r="C44" s="28" t="s">
        <v>60</v>
      </c>
      <c r="D44" s="33" t="s">
        <v>61</v>
      </c>
      <c r="E44" s="34"/>
      <c r="F44" s="26"/>
    </row>
    <row r="45" spans="1:6" s="22" customFormat="1" ht="19.5" customHeight="1" hidden="1" thickBot="1">
      <c r="A45" s="17"/>
      <c r="B45" s="23"/>
      <c r="C45" s="28" t="s">
        <v>62</v>
      </c>
      <c r="D45" s="25" t="s">
        <v>63</v>
      </c>
      <c r="E45" s="26"/>
      <c r="F45" s="26"/>
    </row>
    <row r="46" spans="1:6" s="11" customFormat="1" ht="23.25" customHeight="1" thickBot="1">
      <c r="A46" s="9">
        <v>600</v>
      </c>
      <c r="B46" s="308" t="s">
        <v>64</v>
      </c>
      <c r="C46" s="309"/>
      <c r="D46" s="310"/>
      <c r="E46" s="10">
        <f>E49</f>
        <v>180000</v>
      </c>
      <c r="F46" s="10">
        <f>F49+F47</f>
        <v>0</v>
      </c>
    </row>
    <row r="47" spans="1:6" s="16" customFormat="1" ht="17.25" customHeight="1" hidden="1">
      <c r="A47" s="57"/>
      <c r="B47" s="59">
        <v>60014</v>
      </c>
      <c r="C47" s="59"/>
      <c r="D47" s="59" t="s">
        <v>65</v>
      </c>
      <c r="E47" s="60">
        <f>E48</f>
        <v>0</v>
      </c>
      <c r="F47" s="60">
        <f>F48</f>
        <v>0</v>
      </c>
    </row>
    <row r="48" spans="1:6" s="22" customFormat="1" ht="26.25" customHeight="1" hidden="1">
      <c r="A48" s="173"/>
      <c r="B48" s="18"/>
      <c r="C48" s="38" t="s">
        <v>66</v>
      </c>
      <c r="D48" s="39" t="s">
        <v>67</v>
      </c>
      <c r="E48" s="21"/>
      <c r="F48" s="21"/>
    </row>
    <row r="49" spans="1:6" s="16" customFormat="1" ht="18" customHeight="1">
      <c r="A49" s="174"/>
      <c r="B49" s="172">
        <v>60016</v>
      </c>
      <c r="C49" s="306" t="s">
        <v>68</v>
      </c>
      <c r="D49" s="307"/>
      <c r="E49" s="31">
        <f>E50</f>
        <v>180000</v>
      </c>
      <c r="F49" s="31">
        <f>F50</f>
        <v>0</v>
      </c>
    </row>
    <row r="50" spans="1:6" s="22" customFormat="1" ht="41.25" customHeight="1">
      <c r="A50" s="329" t="s">
        <v>275</v>
      </c>
      <c r="B50" s="330"/>
      <c r="C50" s="220" t="s">
        <v>262</v>
      </c>
      <c r="D50" s="192" t="s">
        <v>70</v>
      </c>
      <c r="E50" s="200">
        <v>180000</v>
      </c>
      <c r="F50" s="107"/>
    </row>
    <row r="51" spans="1:6" s="22" customFormat="1" ht="19.5" customHeight="1" hidden="1">
      <c r="A51" s="329"/>
      <c r="B51" s="330"/>
      <c r="C51" s="168" t="s">
        <v>17</v>
      </c>
      <c r="D51" s="20" t="s">
        <v>18</v>
      </c>
      <c r="E51" s="21"/>
      <c r="F51" s="21"/>
    </row>
    <row r="52" spans="1:6" s="22" customFormat="1" ht="19.5" customHeight="1" hidden="1">
      <c r="A52" s="329"/>
      <c r="B52" s="330"/>
      <c r="C52" s="169" t="s">
        <v>21</v>
      </c>
      <c r="D52" s="25" t="s">
        <v>22</v>
      </c>
      <c r="E52" s="26"/>
      <c r="F52" s="26"/>
    </row>
    <row r="53" spans="1:6" s="22" customFormat="1" ht="19.5" customHeight="1" hidden="1">
      <c r="A53" s="329"/>
      <c r="B53" s="330"/>
      <c r="C53" s="169" t="s">
        <v>23</v>
      </c>
      <c r="D53" s="25" t="s">
        <v>24</v>
      </c>
      <c r="E53" s="26"/>
      <c r="F53" s="26"/>
    </row>
    <row r="54" spans="1:6" s="22" customFormat="1" ht="19.5" customHeight="1" hidden="1">
      <c r="A54" s="329"/>
      <c r="B54" s="330"/>
      <c r="C54" s="169" t="s">
        <v>71</v>
      </c>
      <c r="D54" s="25" t="s">
        <v>72</v>
      </c>
      <c r="E54" s="26"/>
      <c r="F54" s="26"/>
    </row>
    <row r="55" spans="1:6" s="22" customFormat="1" ht="19.5" customHeight="1" hidden="1">
      <c r="A55" s="329"/>
      <c r="B55" s="330"/>
      <c r="C55" s="169" t="s">
        <v>25</v>
      </c>
      <c r="D55" s="25" t="s">
        <v>26</v>
      </c>
      <c r="E55" s="26"/>
      <c r="F55" s="26"/>
    </row>
    <row r="56" spans="1:6" s="22" customFormat="1" ht="19.5" customHeight="1" hidden="1" thickBot="1">
      <c r="A56" s="329"/>
      <c r="B56" s="330"/>
      <c r="C56" s="170" t="s">
        <v>36</v>
      </c>
      <c r="D56" s="25" t="s">
        <v>37</v>
      </c>
      <c r="E56" s="26"/>
      <c r="F56" s="26"/>
    </row>
    <row r="57" spans="1:6" s="22" customFormat="1" ht="19.5" customHeight="1" thickBot="1">
      <c r="A57" s="329"/>
      <c r="B57" s="330"/>
      <c r="C57" s="166"/>
      <c r="D57" s="324" t="s">
        <v>263</v>
      </c>
      <c r="E57" s="325"/>
      <c r="F57" s="326"/>
    </row>
    <row r="58" spans="1:7" s="11" customFormat="1" ht="22.5" customHeight="1" hidden="1" thickBot="1">
      <c r="A58" s="54">
        <v>700</v>
      </c>
      <c r="B58" s="53"/>
      <c r="C58" s="9"/>
      <c r="D58" s="9" t="s">
        <v>73</v>
      </c>
      <c r="E58" s="10">
        <f>E59</f>
        <v>0</v>
      </c>
      <c r="F58" s="10">
        <f>F59+F71</f>
        <v>0</v>
      </c>
      <c r="G58" s="61"/>
    </row>
    <row r="59" spans="1:6" s="16" customFormat="1" ht="22.5" customHeight="1" hidden="1">
      <c r="A59" s="62"/>
      <c r="B59" s="14">
        <v>70005</v>
      </c>
      <c r="C59" s="14"/>
      <c r="D59" s="14" t="s">
        <v>74</v>
      </c>
      <c r="E59" s="15">
        <f>SUM(E60:E65)</f>
        <v>0</v>
      </c>
      <c r="F59" s="15">
        <f>SUM(F66:F70)</f>
        <v>0</v>
      </c>
    </row>
    <row r="60" spans="1:6" s="22" customFormat="1" ht="25.5" hidden="1">
      <c r="A60" s="27"/>
      <c r="B60" s="63"/>
      <c r="C60" s="19" t="s">
        <v>75</v>
      </c>
      <c r="D60" s="64" t="s">
        <v>76</v>
      </c>
      <c r="E60" s="37"/>
      <c r="F60" s="37"/>
    </row>
    <row r="61" spans="1:6" s="22" customFormat="1" ht="19.5" customHeight="1" hidden="1">
      <c r="A61" s="65"/>
      <c r="B61" s="63"/>
      <c r="C61" s="19" t="s">
        <v>77</v>
      </c>
      <c r="D61" s="66" t="s">
        <v>78</v>
      </c>
      <c r="E61" s="37"/>
      <c r="F61" s="37"/>
    </row>
    <row r="62" spans="1:6" s="22" customFormat="1" ht="51" hidden="1">
      <c r="A62" s="27"/>
      <c r="B62" s="67"/>
      <c r="C62" s="24" t="s">
        <v>56</v>
      </c>
      <c r="D62" s="36" t="s">
        <v>57</v>
      </c>
      <c r="E62" s="34"/>
      <c r="F62" s="26"/>
    </row>
    <row r="63" spans="1:6" s="22" customFormat="1" ht="18.75" customHeight="1" hidden="1">
      <c r="A63" s="17"/>
      <c r="B63" s="23"/>
      <c r="C63" s="24" t="s">
        <v>50</v>
      </c>
      <c r="D63" s="68" t="s">
        <v>51</v>
      </c>
      <c r="E63" s="34"/>
      <c r="F63" s="26"/>
    </row>
    <row r="64" spans="1:6" s="22" customFormat="1" ht="19.5" customHeight="1" hidden="1">
      <c r="A64" s="17"/>
      <c r="B64" s="23"/>
      <c r="C64" s="24" t="s">
        <v>79</v>
      </c>
      <c r="D64" s="25" t="s">
        <v>80</v>
      </c>
      <c r="E64" s="34"/>
      <c r="F64" s="26"/>
    </row>
    <row r="65" spans="1:6" s="22" customFormat="1" ht="28.5" customHeight="1" hidden="1">
      <c r="A65" s="17"/>
      <c r="B65" s="23"/>
      <c r="C65" s="32">
        <v>6298</v>
      </c>
      <c r="D65" s="33" t="s">
        <v>35</v>
      </c>
      <c r="E65" s="34"/>
      <c r="F65" s="26"/>
    </row>
    <row r="66" spans="1:6" s="22" customFormat="1" ht="19.5" customHeight="1" hidden="1">
      <c r="A66" s="17"/>
      <c r="B66" s="23"/>
      <c r="C66" s="24" t="s">
        <v>25</v>
      </c>
      <c r="D66" s="25" t="s">
        <v>26</v>
      </c>
      <c r="E66" s="26"/>
      <c r="F66" s="26"/>
    </row>
    <row r="67" spans="1:6" s="22" customFormat="1" ht="19.5" customHeight="1" hidden="1">
      <c r="A67" s="27"/>
      <c r="B67" s="23"/>
      <c r="C67" s="24" t="s">
        <v>81</v>
      </c>
      <c r="D67" s="33" t="s">
        <v>82</v>
      </c>
      <c r="E67" s="26"/>
      <c r="F67" s="26"/>
    </row>
    <row r="68" spans="1:6" s="22" customFormat="1" ht="19.5" customHeight="1" hidden="1">
      <c r="A68" s="17"/>
      <c r="B68" s="23"/>
      <c r="C68" s="24" t="s">
        <v>66</v>
      </c>
      <c r="D68" s="25" t="s">
        <v>67</v>
      </c>
      <c r="E68" s="26"/>
      <c r="F68" s="26"/>
    </row>
    <row r="69" spans="1:6" s="22" customFormat="1" ht="19.5" customHeight="1" hidden="1">
      <c r="A69" s="17"/>
      <c r="B69" s="23"/>
      <c r="C69" s="24" t="s">
        <v>83</v>
      </c>
      <c r="D69" s="69" t="s">
        <v>84</v>
      </c>
      <c r="E69" s="26"/>
      <c r="F69" s="26"/>
    </row>
    <row r="70" spans="1:6" s="22" customFormat="1" ht="19.5" customHeight="1" hidden="1">
      <c r="A70" s="27"/>
      <c r="B70" s="23"/>
      <c r="C70" s="28" t="s">
        <v>36</v>
      </c>
      <c r="D70" s="25" t="s">
        <v>37</v>
      </c>
      <c r="E70" s="26"/>
      <c r="F70" s="26"/>
    </row>
    <row r="71" spans="1:6" s="16" customFormat="1" ht="22.5" customHeight="1" hidden="1">
      <c r="A71" s="62"/>
      <c r="B71" s="30">
        <v>70095</v>
      </c>
      <c r="C71" s="30"/>
      <c r="D71" s="30" t="s">
        <v>49</v>
      </c>
      <c r="E71" s="31">
        <f>SUM(E72:E74)</f>
        <v>0</v>
      </c>
      <c r="F71" s="31">
        <f>SUM(F72:F74)</f>
        <v>0</v>
      </c>
    </row>
    <row r="72" spans="1:6" s="22" customFormat="1" ht="19.5" customHeight="1" hidden="1">
      <c r="A72" s="17"/>
      <c r="B72" s="18"/>
      <c r="C72" s="19" t="s">
        <v>62</v>
      </c>
      <c r="D72" s="20" t="s">
        <v>63</v>
      </c>
      <c r="E72" s="21"/>
      <c r="F72" s="21"/>
    </row>
    <row r="73" spans="1:6" s="22" customFormat="1" ht="19.5" customHeight="1" hidden="1">
      <c r="A73" s="17"/>
      <c r="B73" s="23"/>
      <c r="C73" s="24" t="s">
        <v>25</v>
      </c>
      <c r="D73" s="25" t="s">
        <v>26</v>
      </c>
      <c r="E73" s="26"/>
      <c r="F73" s="26"/>
    </row>
    <row r="74" spans="1:6" s="22" customFormat="1" ht="19.5" customHeight="1" hidden="1" thickBot="1">
      <c r="A74" s="17"/>
      <c r="B74" s="23"/>
      <c r="C74" s="28" t="s">
        <v>66</v>
      </c>
      <c r="D74" s="25" t="s">
        <v>67</v>
      </c>
      <c r="E74" s="26"/>
      <c r="F74" s="26"/>
    </row>
    <row r="75" spans="1:6" s="11" customFormat="1" ht="20.25" customHeight="1" hidden="1" thickBot="1">
      <c r="A75" s="9">
        <v>710</v>
      </c>
      <c r="B75" s="58"/>
      <c r="C75" s="9"/>
      <c r="D75" s="9" t="s">
        <v>85</v>
      </c>
      <c r="E75" s="10">
        <f>E81+E76</f>
        <v>0</v>
      </c>
      <c r="F75" s="10">
        <f>F76</f>
        <v>0</v>
      </c>
    </row>
    <row r="76" spans="1:6" s="16" customFormat="1" ht="18.75" customHeight="1" hidden="1">
      <c r="A76" s="62"/>
      <c r="B76" s="14">
        <v>71004</v>
      </c>
      <c r="C76" s="14"/>
      <c r="D76" s="14" t="s">
        <v>86</v>
      </c>
      <c r="E76" s="15"/>
      <c r="F76" s="15">
        <f>F77</f>
        <v>0</v>
      </c>
    </row>
    <row r="77" spans="1:6" s="22" customFormat="1" ht="21.75" customHeight="1" hidden="1">
      <c r="A77" s="41"/>
      <c r="B77" s="70"/>
      <c r="C77" s="43" t="s">
        <v>25</v>
      </c>
      <c r="D77" s="44" t="s">
        <v>26</v>
      </c>
      <c r="E77" s="45"/>
      <c r="F77" s="45"/>
    </row>
    <row r="78" spans="1:6" s="22" customFormat="1" ht="8.25" customHeight="1" hidden="1">
      <c r="A78" s="46"/>
      <c r="B78" s="47"/>
      <c r="C78" s="48"/>
      <c r="D78" s="49"/>
      <c r="E78" s="50"/>
      <c r="F78" s="50"/>
    </row>
    <row r="79" spans="1:6" s="6" customFormat="1" ht="7.5" customHeight="1" hidden="1" thickBot="1">
      <c r="A79" s="71">
        <v>1</v>
      </c>
      <c r="B79" s="71">
        <v>2</v>
      </c>
      <c r="C79" s="71">
        <v>3</v>
      </c>
      <c r="D79" s="71">
        <v>4</v>
      </c>
      <c r="E79" s="71">
        <v>5</v>
      </c>
      <c r="F79" s="71">
        <v>6</v>
      </c>
    </row>
    <row r="80" spans="1:6" s="11" customFormat="1" ht="20.25" customHeight="1" thickBot="1">
      <c r="A80" s="9">
        <v>750</v>
      </c>
      <c r="B80" s="308" t="s">
        <v>87</v>
      </c>
      <c r="C80" s="309"/>
      <c r="D80" s="310"/>
      <c r="E80" s="10">
        <f>E81+E84</f>
        <v>53750</v>
      </c>
      <c r="F80" s="10">
        <f>F81+F84</f>
        <v>0</v>
      </c>
    </row>
    <row r="81" spans="1:6" s="16" customFormat="1" ht="18.75" customHeight="1" hidden="1">
      <c r="A81" s="62"/>
      <c r="B81" s="14">
        <v>75011</v>
      </c>
      <c r="C81" s="14"/>
      <c r="D81" s="14" t="s">
        <v>88</v>
      </c>
      <c r="E81" s="15">
        <f>E82+E83</f>
        <v>0</v>
      </c>
      <c r="F81" s="15">
        <f>F82+F83</f>
        <v>0</v>
      </c>
    </row>
    <row r="82" spans="1:6" s="22" customFormat="1" ht="51" hidden="1">
      <c r="A82" s="27"/>
      <c r="B82" s="72"/>
      <c r="C82" s="19" t="s">
        <v>89</v>
      </c>
      <c r="D82" s="39" t="s">
        <v>90</v>
      </c>
      <c r="E82" s="37"/>
      <c r="F82" s="21"/>
    </row>
    <row r="83" spans="1:6" s="22" customFormat="1" ht="38.25" hidden="1">
      <c r="A83" s="17"/>
      <c r="B83" s="32"/>
      <c r="C83" s="24" t="s">
        <v>91</v>
      </c>
      <c r="D83" s="33" t="s">
        <v>92</v>
      </c>
      <c r="E83" s="34"/>
      <c r="F83" s="26"/>
    </row>
    <row r="84" spans="1:6" s="16" customFormat="1" ht="22.5" customHeight="1">
      <c r="A84" s="73"/>
      <c r="B84" s="30">
        <v>75023</v>
      </c>
      <c r="C84" s="306" t="s">
        <v>100</v>
      </c>
      <c r="D84" s="307"/>
      <c r="E84" s="31">
        <f>SUM(E85:E87)</f>
        <v>53750</v>
      </c>
      <c r="F84" s="31">
        <f>SUM(F85:F87)</f>
        <v>0</v>
      </c>
    </row>
    <row r="85" spans="1:6" s="22" customFormat="1" ht="25.5" hidden="1">
      <c r="A85" s="161"/>
      <c r="B85" s="176"/>
      <c r="C85" s="211" t="s">
        <v>101</v>
      </c>
      <c r="D85" s="39" t="s">
        <v>102</v>
      </c>
      <c r="E85" s="37"/>
      <c r="F85" s="21"/>
    </row>
    <row r="86" spans="1:6" s="22" customFormat="1" ht="19.5" customHeight="1" hidden="1">
      <c r="A86" s="161"/>
      <c r="B86" s="176"/>
      <c r="C86" s="24" t="s">
        <v>31</v>
      </c>
      <c r="D86" s="68" t="s">
        <v>32</v>
      </c>
      <c r="E86" s="34"/>
      <c r="F86" s="26"/>
    </row>
    <row r="87" spans="1:6" s="22" customFormat="1" ht="22.5" customHeight="1" thickBot="1">
      <c r="A87" s="300" t="s">
        <v>278</v>
      </c>
      <c r="B87" s="283"/>
      <c r="C87" s="247" t="s">
        <v>79</v>
      </c>
      <c r="D87" s="142" t="s">
        <v>80</v>
      </c>
      <c r="E87" s="145">
        <f>36500+17250</f>
        <v>53750</v>
      </c>
      <c r="F87" s="26"/>
    </row>
    <row r="88" spans="1:6" s="11" customFormat="1" ht="45" customHeight="1" thickBot="1">
      <c r="A88" s="187">
        <v>751</v>
      </c>
      <c r="B88" s="303" t="s">
        <v>123</v>
      </c>
      <c r="C88" s="304"/>
      <c r="D88" s="305"/>
      <c r="E88" s="10">
        <f>E89+E94</f>
        <v>8084</v>
      </c>
      <c r="F88" s="164">
        <f>F89+F94</f>
        <v>0</v>
      </c>
    </row>
    <row r="89" spans="1:6" s="16" customFormat="1" ht="31.5" customHeight="1" hidden="1">
      <c r="A89" s="154"/>
      <c r="B89" s="59">
        <v>75101</v>
      </c>
      <c r="C89" s="313" t="s">
        <v>124</v>
      </c>
      <c r="D89" s="314"/>
      <c r="E89" s="60">
        <f>E90</f>
        <v>0</v>
      </c>
      <c r="F89" s="60">
        <f>SUM(F91:F93)</f>
        <v>0</v>
      </c>
    </row>
    <row r="90" spans="1:6" s="22" customFormat="1" ht="51" hidden="1">
      <c r="A90" s="161"/>
      <c r="B90" s="176"/>
      <c r="C90" s="168" t="s">
        <v>89</v>
      </c>
      <c r="D90" s="64" t="s">
        <v>90</v>
      </c>
      <c r="E90" s="37"/>
      <c r="F90" s="21"/>
    </row>
    <row r="91" spans="1:6" s="22" customFormat="1" ht="17.25" customHeight="1" hidden="1">
      <c r="A91" s="161"/>
      <c r="B91" s="47"/>
      <c r="C91" s="169" t="s">
        <v>17</v>
      </c>
      <c r="D91" s="25" t="s">
        <v>18</v>
      </c>
      <c r="E91" s="26"/>
      <c r="F91" s="26"/>
    </row>
    <row r="92" spans="1:6" s="22" customFormat="1" ht="17.25" customHeight="1" hidden="1">
      <c r="A92" s="161"/>
      <c r="B92" s="47"/>
      <c r="C92" s="169" t="s">
        <v>19</v>
      </c>
      <c r="D92" s="25" t="s">
        <v>20</v>
      </c>
      <c r="E92" s="26"/>
      <c r="F92" s="26"/>
    </row>
    <row r="93" spans="1:6" s="22" customFormat="1" ht="17.25" customHeight="1" hidden="1">
      <c r="A93" s="161"/>
      <c r="B93" s="47"/>
      <c r="C93" s="170" t="s">
        <v>21</v>
      </c>
      <c r="D93" s="25" t="s">
        <v>22</v>
      </c>
      <c r="E93" s="26"/>
      <c r="F93" s="26"/>
    </row>
    <row r="94" spans="1:6" s="16" customFormat="1" ht="21" customHeight="1">
      <c r="A94" s="154"/>
      <c r="B94" s="30">
        <v>75113</v>
      </c>
      <c r="C94" s="286" t="s">
        <v>251</v>
      </c>
      <c r="D94" s="242"/>
      <c r="E94" s="31">
        <f>E95</f>
        <v>8084</v>
      </c>
      <c r="F94" s="31">
        <f>SUM(F97:F103)</f>
        <v>0</v>
      </c>
    </row>
    <row r="95" spans="1:6" s="22" customFormat="1" ht="42" customHeight="1">
      <c r="A95" s="294" t="s">
        <v>279</v>
      </c>
      <c r="B95" s="295"/>
      <c r="C95" s="106" t="s">
        <v>89</v>
      </c>
      <c r="D95" s="231" t="s">
        <v>90</v>
      </c>
      <c r="E95" s="200">
        <v>8084</v>
      </c>
      <c r="F95" s="107"/>
    </row>
    <row r="96" spans="1:6" s="16" customFormat="1" ht="27.75" customHeight="1" thickBot="1">
      <c r="A96" s="294"/>
      <c r="B96" s="295"/>
      <c r="C96" s="191"/>
      <c r="D96" s="311" t="s">
        <v>252</v>
      </c>
      <c r="E96" s="311"/>
      <c r="F96" s="312"/>
    </row>
    <row r="97" spans="1:6" s="22" customFormat="1" ht="17.25" customHeight="1" hidden="1">
      <c r="A97" s="161"/>
      <c r="B97" s="47"/>
      <c r="C97" s="168" t="s">
        <v>94</v>
      </c>
      <c r="D97" s="20" t="s">
        <v>95</v>
      </c>
      <c r="E97" s="21"/>
      <c r="F97" s="21"/>
    </row>
    <row r="98" spans="1:6" s="22" customFormat="1" ht="17.25" customHeight="1" hidden="1">
      <c r="A98" s="161"/>
      <c r="B98" s="47"/>
      <c r="C98" s="169" t="s">
        <v>17</v>
      </c>
      <c r="D98" s="25" t="s">
        <v>18</v>
      </c>
      <c r="E98" s="26"/>
      <c r="F98" s="26"/>
    </row>
    <row r="99" spans="1:6" s="22" customFormat="1" ht="17.25" customHeight="1" hidden="1">
      <c r="A99" s="161"/>
      <c r="B99" s="47"/>
      <c r="C99" s="169" t="s">
        <v>19</v>
      </c>
      <c r="D99" s="25" t="s">
        <v>20</v>
      </c>
      <c r="E99" s="26"/>
      <c r="F99" s="26"/>
    </row>
    <row r="100" spans="1:6" s="22" customFormat="1" ht="17.25" customHeight="1" hidden="1">
      <c r="A100" s="161"/>
      <c r="B100" s="47"/>
      <c r="C100" s="169" t="s">
        <v>21</v>
      </c>
      <c r="D100" s="25" t="s">
        <v>22</v>
      </c>
      <c r="E100" s="26"/>
      <c r="F100" s="26"/>
    </row>
    <row r="101" spans="1:6" s="22" customFormat="1" ht="17.25" customHeight="1" hidden="1">
      <c r="A101" s="161"/>
      <c r="B101" s="47"/>
      <c r="C101" s="169" t="s">
        <v>23</v>
      </c>
      <c r="D101" s="25" t="s">
        <v>24</v>
      </c>
      <c r="E101" s="26"/>
      <c r="F101" s="26"/>
    </row>
    <row r="102" spans="1:6" s="22" customFormat="1" ht="17.25" customHeight="1" hidden="1">
      <c r="A102" s="161"/>
      <c r="B102" s="47"/>
      <c r="C102" s="169" t="s">
        <v>62</v>
      </c>
      <c r="D102" s="25" t="s">
        <v>63</v>
      </c>
      <c r="E102" s="26"/>
      <c r="F102" s="26"/>
    </row>
    <row r="103" spans="1:6" s="22" customFormat="1" ht="17.25" customHeight="1" hidden="1" thickBot="1">
      <c r="A103" s="161"/>
      <c r="B103" s="47"/>
      <c r="C103" s="170" t="s">
        <v>25</v>
      </c>
      <c r="D103" s="25" t="s">
        <v>26</v>
      </c>
      <c r="E103" s="26"/>
      <c r="F103" s="26"/>
    </row>
    <row r="104" spans="1:6" s="11" customFormat="1" ht="23.25" customHeight="1" hidden="1" thickBot="1">
      <c r="A104" s="163">
        <v>752</v>
      </c>
      <c r="B104" s="58"/>
      <c r="C104" s="9"/>
      <c r="D104" s="80" t="s">
        <v>125</v>
      </c>
      <c r="E104" s="10">
        <f>E105</f>
        <v>0</v>
      </c>
      <c r="F104" s="164">
        <f>F105</f>
        <v>0</v>
      </c>
    </row>
    <row r="105" spans="1:6" s="16" customFormat="1" ht="23.25" customHeight="1" hidden="1">
      <c r="A105" s="57"/>
      <c r="B105" s="84">
        <v>75212</v>
      </c>
      <c r="C105" s="84"/>
      <c r="D105" s="85" t="s">
        <v>126</v>
      </c>
      <c r="E105" s="86">
        <f>SUM(E106:E110)-E108</f>
        <v>0</v>
      </c>
      <c r="F105" s="86">
        <f>SUM(F106:F110)-F108</f>
        <v>0</v>
      </c>
    </row>
    <row r="106" spans="1:6" s="22" customFormat="1" ht="51" hidden="1">
      <c r="A106" s="41"/>
      <c r="B106" s="87"/>
      <c r="C106" s="76" t="s">
        <v>89</v>
      </c>
      <c r="D106" s="88" t="s">
        <v>90</v>
      </c>
      <c r="E106" s="78"/>
      <c r="F106" s="78"/>
    </row>
    <row r="107" spans="1:6" s="22" customFormat="1" ht="12.75" customHeight="1" hidden="1">
      <c r="A107" s="46"/>
      <c r="B107" s="47"/>
      <c r="C107" s="48"/>
      <c r="D107" s="49"/>
      <c r="E107" s="50"/>
      <c r="F107" s="50"/>
    </row>
    <row r="108" spans="1:6" s="6" customFormat="1" ht="7.5" customHeight="1" hidden="1">
      <c r="A108" s="51">
        <v>1</v>
      </c>
      <c r="B108" s="51">
        <v>2</v>
      </c>
      <c r="C108" s="51">
        <v>3</v>
      </c>
      <c r="D108" s="51">
        <v>4</v>
      </c>
      <c r="E108" s="51">
        <v>5</v>
      </c>
      <c r="F108" s="51">
        <v>6</v>
      </c>
    </row>
    <row r="109" spans="1:6" s="22" customFormat="1" ht="38.25" hidden="1">
      <c r="A109" s="89"/>
      <c r="B109" s="90"/>
      <c r="C109" s="43" t="s">
        <v>69</v>
      </c>
      <c r="D109" s="44" t="s">
        <v>70</v>
      </c>
      <c r="E109" s="45"/>
      <c r="F109" s="45"/>
    </row>
    <row r="110" spans="1:6" s="22" customFormat="1" ht="16.5" customHeight="1" hidden="1" thickBot="1">
      <c r="A110" s="79"/>
      <c r="B110" s="91"/>
      <c r="C110" s="38" t="s">
        <v>25</v>
      </c>
      <c r="D110" s="39" t="s">
        <v>26</v>
      </c>
      <c r="E110" s="21"/>
      <c r="F110" s="21"/>
    </row>
    <row r="111" spans="1:6" s="11" customFormat="1" ht="31.5" customHeight="1" thickBot="1">
      <c r="A111" s="83">
        <v>754</v>
      </c>
      <c r="B111" s="303" t="s">
        <v>127</v>
      </c>
      <c r="C111" s="304"/>
      <c r="D111" s="305"/>
      <c r="E111" s="10">
        <f>E114</f>
        <v>16334</v>
      </c>
      <c r="F111" s="10">
        <f>F127+F112+F114+F133</f>
        <v>0</v>
      </c>
    </row>
    <row r="112" spans="1:6" s="16" customFormat="1" ht="21" customHeight="1" hidden="1">
      <c r="A112" s="62"/>
      <c r="B112" s="225">
        <v>75403</v>
      </c>
      <c r="C112" s="14"/>
      <c r="D112" s="81" t="s">
        <v>128</v>
      </c>
      <c r="E112" s="15">
        <f>E113</f>
        <v>0</v>
      </c>
      <c r="F112" s="15">
        <f>F113</f>
        <v>0</v>
      </c>
    </row>
    <row r="113" spans="1:6" s="22" customFormat="1" ht="21.75" customHeight="1" hidden="1">
      <c r="A113" s="161"/>
      <c r="B113" s="176"/>
      <c r="C113" s="166" t="s">
        <v>23</v>
      </c>
      <c r="D113" s="39" t="s">
        <v>24</v>
      </c>
      <c r="E113" s="21"/>
      <c r="F113" s="21"/>
    </row>
    <row r="114" spans="1:6" s="16" customFormat="1" ht="24" customHeight="1">
      <c r="A114" s="154"/>
      <c r="B114" s="30">
        <v>75412</v>
      </c>
      <c r="C114" s="286" t="s">
        <v>129</v>
      </c>
      <c r="D114" s="242"/>
      <c r="E114" s="31">
        <f>E115</f>
        <v>16334</v>
      </c>
      <c r="F114" s="31">
        <f>F115</f>
        <v>0</v>
      </c>
    </row>
    <row r="115" spans="1:6" s="22" customFormat="1" ht="51.75" thickBot="1">
      <c r="A115" s="284" t="s">
        <v>280</v>
      </c>
      <c r="B115" s="285"/>
      <c r="C115" s="220" t="s">
        <v>266</v>
      </c>
      <c r="D115" s="147" t="s">
        <v>260</v>
      </c>
      <c r="E115" s="228">
        <v>16334</v>
      </c>
      <c r="F115" s="45"/>
    </row>
    <row r="116" spans="1:6" s="22" customFormat="1" ht="16.5" customHeight="1" hidden="1">
      <c r="A116" s="161"/>
      <c r="B116" s="47"/>
      <c r="C116" s="168" t="s">
        <v>94</v>
      </c>
      <c r="D116" s="20" t="s">
        <v>95</v>
      </c>
      <c r="E116" s="21"/>
      <c r="F116" s="21"/>
    </row>
    <row r="117" spans="1:6" s="22" customFormat="1" ht="16.5" customHeight="1" hidden="1">
      <c r="A117" s="161"/>
      <c r="B117" s="47"/>
      <c r="C117" s="169" t="s">
        <v>17</v>
      </c>
      <c r="D117" s="25" t="s">
        <v>18</v>
      </c>
      <c r="E117" s="26"/>
      <c r="F117" s="26"/>
    </row>
    <row r="118" spans="1:6" s="22" customFormat="1" ht="16.5" customHeight="1" hidden="1">
      <c r="A118" s="161"/>
      <c r="B118" s="47"/>
      <c r="C118" s="169" t="s">
        <v>21</v>
      </c>
      <c r="D118" s="25" t="s">
        <v>22</v>
      </c>
      <c r="E118" s="26"/>
      <c r="F118" s="26"/>
    </row>
    <row r="119" spans="1:6" s="22" customFormat="1" ht="16.5" customHeight="1" hidden="1">
      <c r="A119" s="161"/>
      <c r="B119" s="47"/>
      <c r="C119" s="169" t="s">
        <v>23</v>
      </c>
      <c r="D119" s="25" t="s">
        <v>24</v>
      </c>
      <c r="E119" s="26"/>
      <c r="F119" s="26"/>
    </row>
    <row r="120" spans="1:6" s="22" customFormat="1" ht="16.5" customHeight="1" hidden="1">
      <c r="A120" s="161"/>
      <c r="B120" s="47"/>
      <c r="C120" s="169" t="s">
        <v>96</v>
      </c>
      <c r="D120" s="25" t="s">
        <v>97</v>
      </c>
      <c r="E120" s="26"/>
      <c r="F120" s="26"/>
    </row>
    <row r="121" spans="1:6" s="22" customFormat="1" ht="16.5" customHeight="1" hidden="1">
      <c r="A121" s="161"/>
      <c r="B121" s="47"/>
      <c r="C121" s="169" t="s">
        <v>62</v>
      </c>
      <c r="D121" s="25" t="s">
        <v>63</v>
      </c>
      <c r="E121" s="26"/>
      <c r="F121" s="26"/>
    </row>
    <row r="122" spans="1:6" s="22" customFormat="1" ht="16.5" customHeight="1" hidden="1">
      <c r="A122" s="161"/>
      <c r="B122" s="47"/>
      <c r="C122" s="169" t="s">
        <v>71</v>
      </c>
      <c r="D122" s="25" t="s">
        <v>72</v>
      </c>
      <c r="E122" s="26"/>
      <c r="F122" s="26"/>
    </row>
    <row r="123" spans="1:6" s="22" customFormat="1" ht="16.5" customHeight="1" hidden="1">
      <c r="A123" s="161"/>
      <c r="B123" s="47"/>
      <c r="C123" s="169" t="s">
        <v>25</v>
      </c>
      <c r="D123" s="25" t="s">
        <v>26</v>
      </c>
      <c r="E123" s="26"/>
      <c r="F123" s="26"/>
    </row>
    <row r="124" spans="1:6" s="22" customFormat="1" ht="16.5" customHeight="1" hidden="1">
      <c r="A124" s="161"/>
      <c r="B124" s="47"/>
      <c r="C124" s="169" t="s">
        <v>98</v>
      </c>
      <c r="D124" s="25" t="s">
        <v>99</v>
      </c>
      <c r="E124" s="26"/>
      <c r="F124" s="26"/>
    </row>
    <row r="125" spans="1:6" s="22" customFormat="1" ht="16.5" customHeight="1" hidden="1">
      <c r="A125" s="161"/>
      <c r="B125" s="47"/>
      <c r="C125" s="169" t="s">
        <v>66</v>
      </c>
      <c r="D125" s="25" t="s">
        <v>67</v>
      </c>
      <c r="E125" s="26"/>
      <c r="F125" s="26"/>
    </row>
    <row r="126" spans="1:6" s="22" customFormat="1" ht="12.75" hidden="1">
      <c r="A126" s="161"/>
      <c r="B126" s="47"/>
      <c r="C126" s="170" t="s">
        <v>119</v>
      </c>
      <c r="D126" s="33" t="s">
        <v>120</v>
      </c>
      <c r="E126" s="26"/>
      <c r="F126" s="26"/>
    </row>
    <row r="127" spans="1:6" s="16" customFormat="1" ht="21" customHeight="1" hidden="1">
      <c r="A127" s="154"/>
      <c r="B127" s="151">
        <v>75414</v>
      </c>
      <c r="C127" s="158"/>
      <c r="D127" s="92" t="s">
        <v>130</v>
      </c>
      <c r="E127" s="31">
        <f>E128</f>
        <v>0</v>
      </c>
      <c r="F127" s="31">
        <f>SUM(F129:F132)</f>
        <v>0</v>
      </c>
    </row>
    <row r="128" spans="1:6" s="22" customFormat="1" ht="51" hidden="1">
      <c r="A128" s="161"/>
      <c r="B128" s="176"/>
      <c r="C128" s="168" t="s">
        <v>89</v>
      </c>
      <c r="D128" s="64" t="s">
        <v>90</v>
      </c>
      <c r="E128" s="37"/>
      <c r="F128" s="21"/>
    </row>
    <row r="129" spans="1:6" s="22" customFormat="1" ht="19.5" customHeight="1" hidden="1">
      <c r="A129" s="161"/>
      <c r="B129" s="176"/>
      <c r="C129" s="169" t="s">
        <v>23</v>
      </c>
      <c r="D129" s="36" t="s">
        <v>24</v>
      </c>
      <c r="E129" s="34"/>
      <c r="F129" s="26"/>
    </row>
    <row r="130" spans="1:6" s="22" customFormat="1" ht="19.5" customHeight="1" hidden="1">
      <c r="A130" s="161"/>
      <c r="B130" s="176"/>
      <c r="C130" s="169" t="s">
        <v>25</v>
      </c>
      <c r="D130" s="36" t="s">
        <v>26</v>
      </c>
      <c r="E130" s="34"/>
      <c r="F130" s="26"/>
    </row>
    <row r="131" spans="1:6" s="22" customFormat="1" ht="25.5" hidden="1">
      <c r="A131" s="161"/>
      <c r="B131" s="176"/>
      <c r="C131" s="169" t="s">
        <v>113</v>
      </c>
      <c r="D131" s="36" t="s">
        <v>114</v>
      </c>
      <c r="E131" s="34"/>
      <c r="F131" s="26"/>
    </row>
    <row r="132" spans="1:6" s="22" customFormat="1" ht="25.5" hidden="1">
      <c r="A132" s="161"/>
      <c r="B132" s="176"/>
      <c r="C132" s="170" t="s">
        <v>115</v>
      </c>
      <c r="D132" s="33" t="s">
        <v>116</v>
      </c>
      <c r="E132" s="26"/>
      <c r="F132" s="26"/>
    </row>
    <row r="133" spans="1:6" s="16" customFormat="1" ht="21" customHeight="1" hidden="1">
      <c r="A133" s="154"/>
      <c r="B133" s="151">
        <v>75495</v>
      </c>
      <c r="C133" s="158"/>
      <c r="D133" s="92" t="s">
        <v>49</v>
      </c>
      <c r="E133" s="31">
        <f>E134</f>
        <v>0</v>
      </c>
      <c r="F133" s="31">
        <f>F134</f>
        <v>0</v>
      </c>
    </row>
    <row r="134" spans="1:6" s="22" customFormat="1" ht="19.5" customHeight="1" hidden="1" thickBot="1">
      <c r="A134" s="79"/>
      <c r="B134" s="74"/>
      <c r="C134" s="38" t="s">
        <v>23</v>
      </c>
      <c r="D134" s="39" t="s">
        <v>24</v>
      </c>
      <c r="E134" s="21"/>
      <c r="F134" s="21"/>
    </row>
    <row r="135" spans="1:6" s="11" customFormat="1" ht="65.25" customHeight="1" hidden="1" thickBot="1">
      <c r="A135" s="9">
        <v>756</v>
      </c>
      <c r="B135" s="303" t="s">
        <v>131</v>
      </c>
      <c r="C135" s="304"/>
      <c r="D135" s="305"/>
      <c r="E135" s="10">
        <f>E136+E138+E148+E159+E162</f>
        <v>0</v>
      </c>
      <c r="F135" s="10">
        <f>F136+F138+F148+F159+F162+F165</f>
        <v>0</v>
      </c>
    </row>
    <row r="136" spans="1:6" s="16" customFormat="1" ht="28.5" hidden="1">
      <c r="A136" s="57"/>
      <c r="B136" s="59">
        <v>75601</v>
      </c>
      <c r="C136" s="59"/>
      <c r="D136" s="94" t="s">
        <v>132</v>
      </c>
      <c r="E136" s="60">
        <f>E137</f>
        <v>0</v>
      </c>
      <c r="F136" s="60">
        <f>F137</f>
        <v>0</v>
      </c>
    </row>
    <row r="137" spans="1:6" s="22" customFormat="1" ht="25.5" hidden="1">
      <c r="A137" s="17"/>
      <c r="B137" s="74"/>
      <c r="C137" s="38" t="s">
        <v>133</v>
      </c>
      <c r="D137" s="39" t="s">
        <v>134</v>
      </c>
      <c r="E137" s="21"/>
      <c r="F137" s="21"/>
    </row>
    <row r="138" spans="1:6" s="16" customFormat="1" ht="42.75" customHeight="1" hidden="1">
      <c r="A138" s="93"/>
      <c r="B138" s="30">
        <v>75615</v>
      </c>
      <c r="C138" s="29"/>
      <c r="D138" s="92" t="s">
        <v>135</v>
      </c>
      <c r="E138" s="31">
        <f>SUM(E139:E147)-E142</f>
        <v>0</v>
      </c>
      <c r="F138" s="31">
        <f>SUM(F139:F147)-F142</f>
        <v>0</v>
      </c>
    </row>
    <row r="139" spans="1:6" s="22" customFormat="1" ht="17.25" customHeight="1" hidden="1">
      <c r="A139" s="17"/>
      <c r="B139" s="74"/>
      <c r="C139" s="19" t="s">
        <v>136</v>
      </c>
      <c r="D139" s="20" t="s">
        <v>137</v>
      </c>
      <c r="E139" s="21"/>
      <c r="F139" s="21"/>
    </row>
    <row r="140" spans="1:6" s="22" customFormat="1" ht="17.25" customHeight="1" hidden="1">
      <c r="A140" s="41"/>
      <c r="B140" s="87"/>
      <c r="C140" s="76" t="s">
        <v>138</v>
      </c>
      <c r="D140" s="77" t="s">
        <v>139</v>
      </c>
      <c r="E140" s="78"/>
      <c r="F140" s="78"/>
    </row>
    <row r="141" spans="1:6" s="22" customFormat="1" ht="8.25" customHeight="1" hidden="1">
      <c r="A141" s="46"/>
      <c r="B141" s="47"/>
      <c r="C141" s="48"/>
      <c r="D141" s="49"/>
      <c r="E141" s="50"/>
      <c r="F141" s="50"/>
    </row>
    <row r="142" spans="1:6" s="6" customFormat="1" ht="7.5" customHeight="1" hidden="1">
      <c r="A142" s="51">
        <v>1</v>
      </c>
      <c r="B142" s="51">
        <v>2</v>
      </c>
      <c r="C142" s="51">
        <v>3</v>
      </c>
      <c r="D142" s="51">
        <v>4</v>
      </c>
      <c r="E142" s="51">
        <v>5</v>
      </c>
      <c r="F142" s="51">
        <v>6</v>
      </c>
    </row>
    <row r="143" spans="1:6" s="22" customFormat="1" ht="17.25" customHeight="1" hidden="1">
      <c r="A143" s="17"/>
      <c r="B143" s="32"/>
      <c r="C143" s="24" t="s">
        <v>140</v>
      </c>
      <c r="D143" s="25" t="s">
        <v>141</v>
      </c>
      <c r="E143" s="26"/>
      <c r="F143" s="26"/>
    </row>
    <row r="144" spans="1:6" s="22" customFormat="1" ht="17.25" customHeight="1" hidden="1">
      <c r="A144" s="27"/>
      <c r="B144" s="35"/>
      <c r="C144" s="24" t="s">
        <v>142</v>
      </c>
      <c r="D144" s="68" t="s">
        <v>143</v>
      </c>
      <c r="E144" s="26"/>
      <c r="F144" s="26"/>
    </row>
    <row r="145" spans="1:6" s="22" customFormat="1" ht="17.25" customHeight="1" hidden="1">
      <c r="A145" s="27"/>
      <c r="B145" s="35"/>
      <c r="C145" s="24" t="s">
        <v>144</v>
      </c>
      <c r="D145" s="68" t="s">
        <v>145</v>
      </c>
      <c r="E145" s="34"/>
      <c r="F145" s="34"/>
    </row>
    <row r="146" spans="1:6" s="22" customFormat="1" ht="17.25" customHeight="1" hidden="1">
      <c r="A146" s="65"/>
      <c r="B146" s="72"/>
      <c r="C146" s="19" t="s">
        <v>77</v>
      </c>
      <c r="D146" s="66" t="s">
        <v>78</v>
      </c>
      <c r="E146" s="21"/>
      <c r="F146" s="21"/>
    </row>
    <row r="147" spans="1:6" s="22" customFormat="1" ht="25.5" hidden="1">
      <c r="A147" s="17"/>
      <c r="B147" s="32"/>
      <c r="C147" s="28" t="s">
        <v>146</v>
      </c>
      <c r="D147" s="33" t="s">
        <v>147</v>
      </c>
      <c r="E147" s="26"/>
      <c r="F147" s="26"/>
    </row>
    <row r="148" spans="1:6" s="16" customFormat="1" ht="60" customHeight="1" hidden="1">
      <c r="A148" s="73"/>
      <c r="B148" s="30">
        <v>75616</v>
      </c>
      <c r="C148" s="29"/>
      <c r="D148" s="92" t="s">
        <v>148</v>
      </c>
      <c r="E148" s="31">
        <f>SUM(E149:E158)</f>
        <v>0</v>
      </c>
      <c r="F148" s="31">
        <f>SUM(F149:F158)</f>
        <v>0</v>
      </c>
    </row>
    <row r="149" spans="1:6" s="22" customFormat="1" ht="16.5" customHeight="1" hidden="1">
      <c r="A149" s="27"/>
      <c r="B149" s="72"/>
      <c r="C149" s="19" t="s">
        <v>136</v>
      </c>
      <c r="D149" s="20" t="s">
        <v>137</v>
      </c>
      <c r="E149" s="21"/>
      <c r="F149" s="21"/>
    </row>
    <row r="150" spans="1:6" s="22" customFormat="1" ht="16.5" customHeight="1" hidden="1">
      <c r="A150" s="17"/>
      <c r="B150" s="32"/>
      <c r="C150" s="24" t="s">
        <v>138</v>
      </c>
      <c r="D150" s="68" t="s">
        <v>139</v>
      </c>
      <c r="E150" s="26"/>
      <c r="F150" s="26"/>
    </row>
    <row r="151" spans="1:6" s="22" customFormat="1" ht="16.5" customHeight="1" hidden="1">
      <c r="A151" s="27"/>
      <c r="B151" s="35"/>
      <c r="C151" s="24" t="s">
        <v>140</v>
      </c>
      <c r="D151" s="25" t="s">
        <v>141</v>
      </c>
      <c r="E151" s="26"/>
      <c r="F151" s="26"/>
    </row>
    <row r="152" spans="1:6" s="22" customFormat="1" ht="16.5" customHeight="1" hidden="1">
      <c r="A152" s="27"/>
      <c r="B152" s="35"/>
      <c r="C152" s="24" t="s">
        <v>142</v>
      </c>
      <c r="D152" s="68" t="s">
        <v>143</v>
      </c>
      <c r="E152" s="26"/>
      <c r="F152" s="26"/>
    </row>
    <row r="153" spans="1:6" s="22" customFormat="1" ht="16.5" customHeight="1" hidden="1">
      <c r="A153" s="27"/>
      <c r="B153" s="35"/>
      <c r="C153" s="24" t="s">
        <v>149</v>
      </c>
      <c r="D153" s="68" t="s">
        <v>150</v>
      </c>
      <c r="E153" s="26"/>
      <c r="F153" s="26"/>
    </row>
    <row r="154" spans="1:6" s="22" customFormat="1" ht="16.5" customHeight="1" hidden="1">
      <c r="A154" s="27"/>
      <c r="B154" s="35"/>
      <c r="C154" s="24" t="s">
        <v>151</v>
      </c>
      <c r="D154" s="68" t="s">
        <v>152</v>
      </c>
      <c r="E154" s="26"/>
      <c r="F154" s="26"/>
    </row>
    <row r="155" spans="1:6" s="22" customFormat="1" ht="25.5" hidden="1">
      <c r="A155" s="65"/>
      <c r="B155" s="72"/>
      <c r="C155" s="19" t="s">
        <v>153</v>
      </c>
      <c r="D155" s="64" t="s">
        <v>154</v>
      </c>
      <c r="E155" s="26"/>
      <c r="F155" s="26"/>
    </row>
    <row r="156" spans="1:6" s="22" customFormat="1" ht="15.75" customHeight="1" hidden="1">
      <c r="A156" s="27"/>
      <c r="B156" s="35"/>
      <c r="C156" s="24" t="s">
        <v>144</v>
      </c>
      <c r="D156" s="68" t="s">
        <v>145</v>
      </c>
      <c r="E156" s="26"/>
      <c r="F156" s="26"/>
    </row>
    <row r="157" spans="1:6" s="22" customFormat="1" ht="15.75" customHeight="1" hidden="1">
      <c r="A157" s="27"/>
      <c r="B157" s="35"/>
      <c r="C157" s="24" t="s">
        <v>77</v>
      </c>
      <c r="D157" s="68" t="s">
        <v>78</v>
      </c>
      <c r="E157" s="26"/>
      <c r="F157" s="26"/>
    </row>
    <row r="158" spans="1:6" s="22" customFormat="1" ht="25.5" hidden="1">
      <c r="A158" s="27"/>
      <c r="B158" s="32"/>
      <c r="C158" s="28" t="s">
        <v>146</v>
      </c>
      <c r="D158" s="33" t="s">
        <v>147</v>
      </c>
      <c r="E158" s="26"/>
      <c r="F158" s="26"/>
    </row>
    <row r="159" spans="1:6" s="16" customFormat="1" ht="42.75" hidden="1">
      <c r="A159" s="93"/>
      <c r="B159" s="30">
        <v>75618</v>
      </c>
      <c r="C159" s="29"/>
      <c r="D159" s="92" t="s">
        <v>155</v>
      </c>
      <c r="E159" s="31">
        <f>SUM(E160:E161)</f>
        <v>0</v>
      </c>
      <c r="F159" s="31">
        <f>SUM(F160:F161)</f>
        <v>0</v>
      </c>
    </row>
    <row r="160" spans="1:6" s="22" customFormat="1" ht="15" customHeight="1" hidden="1">
      <c r="A160" s="17"/>
      <c r="B160" s="74"/>
      <c r="C160" s="19" t="s">
        <v>156</v>
      </c>
      <c r="D160" s="20" t="s">
        <v>152</v>
      </c>
      <c r="E160" s="21"/>
      <c r="F160" s="21"/>
    </row>
    <row r="161" spans="1:6" s="22" customFormat="1" ht="12.75" hidden="1">
      <c r="A161" s="27"/>
      <c r="B161" s="32"/>
      <c r="C161" s="28" t="s">
        <v>157</v>
      </c>
      <c r="D161" s="33" t="s">
        <v>158</v>
      </c>
      <c r="E161" s="26"/>
      <c r="F161" s="26"/>
    </row>
    <row r="162" spans="1:6" s="16" customFormat="1" ht="25.5" customHeight="1" hidden="1">
      <c r="A162" s="62"/>
      <c r="B162" s="30">
        <v>75621</v>
      </c>
      <c r="C162" s="286" t="s">
        <v>159</v>
      </c>
      <c r="D162" s="242"/>
      <c r="E162" s="31">
        <f>SUM(E163:E164)</f>
        <v>0</v>
      </c>
      <c r="F162" s="31">
        <f>SUM(F163:F164)</f>
        <v>0</v>
      </c>
    </row>
    <row r="163" spans="1:6" s="22" customFormat="1" ht="19.5" customHeight="1" hidden="1">
      <c r="A163" s="27"/>
      <c r="B163" s="72"/>
      <c r="C163" s="184" t="s">
        <v>243</v>
      </c>
      <c r="D163" s="66" t="s">
        <v>160</v>
      </c>
      <c r="E163" s="37"/>
      <c r="F163" s="21"/>
    </row>
    <row r="164" spans="1:6" s="22" customFormat="1" ht="19.5" customHeight="1" hidden="1">
      <c r="A164" s="27"/>
      <c r="B164" s="32"/>
      <c r="C164" s="185" t="s">
        <v>244</v>
      </c>
      <c r="D164" s="25" t="s">
        <v>161</v>
      </c>
      <c r="E164" s="26"/>
      <c r="F164" s="26"/>
    </row>
    <row r="165" spans="1:6" s="16" customFormat="1" ht="28.5" hidden="1">
      <c r="A165" s="62"/>
      <c r="B165" s="30">
        <v>75647</v>
      </c>
      <c r="C165" s="29"/>
      <c r="D165" s="92" t="s">
        <v>162</v>
      </c>
      <c r="E165" s="31">
        <f>SUM(E166:E171)</f>
        <v>0</v>
      </c>
      <c r="F165" s="31">
        <f>SUM(F166:F171)</f>
        <v>0</v>
      </c>
    </row>
    <row r="166" spans="1:6" s="22" customFormat="1" ht="17.25" customHeight="1" hidden="1">
      <c r="A166" s="27"/>
      <c r="B166" s="72"/>
      <c r="C166" s="19" t="s">
        <v>163</v>
      </c>
      <c r="D166" s="66" t="s">
        <v>164</v>
      </c>
      <c r="E166" s="37"/>
      <c r="F166" s="21"/>
    </row>
    <row r="167" spans="1:6" s="22" customFormat="1" ht="17.25" customHeight="1" hidden="1">
      <c r="A167" s="27"/>
      <c r="B167" s="35"/>
      <c r="C167" s="24" t="s">
        <v>17</v>
      </c>
      <c r="D167" s="68" t="s">
        <v>165</v>
      </c>
      <c r="E167" s="34"/>
      <c r="F167" s="26"/>
    </row>
    <row r="168" spans="1:6" s="22" customFormat="1" ht="17.25" customHeight="1" hidden="1">
      <c r="A168" s="27"/>
      <c r="B168" s="35"/>
      <c r="C168" s="24" t="s">
        <v>19</v>
      </c>
      <c r="D168" s="68" t="s">
        <v>20</v>
      </c>
      <c r="E168" s="34"/>
      <c r="F168" s="26"/>
    </row>
    <row r="169" spans="1:6" s="22" customFormat="1" ht="17.25" customHeight="1" hidden="1">
      <c r="A169" s="27"/>
      <c r="B169" s="35"/>
      <c r="C169" s="24" t="s">
        <v>21</v>
      </c>
      <c r="D169" s="68" t="s">
        <v>22</v>
      </c>
      <c r="E169" s="34"/>
      <c r="F169" s="26"/>
    </row>
    <row r="170" spans="1:6" s="22" customFormat="1" ht="17.25" customHeight="1" hidden="1">
      <c r="A170" s="27"/>
      <c r="B170" s="35"/>
      <c r="C170" s="24" t="s">
        <v>23</v>
      </c>
      <c r="D170" s="68" t="s">
        <v>24</v>
      </c>
      <c r="E170" s="34"/>
      <c r="F170" s="26"/>
    </row>
    <row r="171" spans="1:6" s="22" customFormat="1" ht="17.25" customHeight="1" hidden="1" thickBot="1">
      <c r="A171" s="17"/>
      <c r="B171" s="32"/>
      <c r="C171" s="28" t="s">
        <v>25</v>
      </c>
      <c r="D171" s="25" t="s">
        <v>26</v>
      </c>
      <c r="E171" s="26"/>
      <c r="F171" s="26"/>
    </row>
    <row r="172" spans="1:6" s="22" customFormat="1" ht="19.5" customHeight="1" hidden="1" thickBot="1">
      <c r="A172" s="58">
        <v>757</v>
      </c>
      <c r="B172" s="95"/>
      <c r="C172" s="96"/>
      <c r="D172" s="9" t="s">
        <v>166</v>
      </c>
      <c r="E172" s="10">
        <f>E173</f>
        <v>0</v>
      </c>
      <c r="F172" s="10">
        <f>F173</f>
        <v>0</v>
      </c>
    </row>
    <row r="173" spans="1:6" s="22" customFormat="1" ht="30.75" customHeight="1" hidden="1">
      <c r="A173" s="79"/>
      <c r="B173" s="14">
        <v>75702</v>
      </c>
      <c r="C173" s="97"/>
      <c r="D173" s="98" t="s">
        <v>167</v>
      </c>
      <c r="E173" s="99">
        <f>E175</f>
        <v>0</v>
      </c>
      <c r="F173" s="99">
        <f>SUM(F174:F175)</f>
        <v>0</v>
      </c>
    </row>
    <row r="174" spans="1:6" s="22" customFormat="1" ht="20.25" customHeight="1" hidden="1">
      <c r="A174" s="17"/>
      <c r="B174" s="91"/>
      <c r="C174" s="100" t="s">
        <v>25</v>
      </c>
      <c r="D174" s="101" t="s">
        <v>26</v>
      </c>
      <c r="E174" s="21"/>
      <c r="F174" s="21"/>
    </row>
    <row r="175" spans="1:6" s="22" customFormat="1" ht="42.75" hidden="1">
      <c r="A175" s="41"/>
      <c r="B175" s="102"/>
      <c r="C175" s="103" t="s">
        <v>168</v>
      </c>
      <c r="D175" s="104" t="s">
        <v>169</v>
      </c>
      <c r="E175" s="78"/>
      <c r="F175" s="78"/>
    </row>
    <row r="176" spans="1:6" s="22" customFormat="1" ht="15" customHeight="1" hidden="1">
      <c r="A176" s="46"/>
      <c r="B176" s="47"/>
      <c r="C176" s="48"/>
      <c r="D176" s="49"/>
      <c r="E176" s="50"/>
      <c r="F176" s="50"/>
    </row>
    <row r="177" spans="1:6" s="6" customFormat="1" ht="7.5" customHeight="1" hidden="1" thickBot="1">
      <c r="A177" s="71">
        <v>1</v>
      </c>
      <c r="B177" s="71">
        <v>2</v>
      </c>
      <c r="C177" s="71">
        <v>3</v>
      </c>
      <c r="D177" s="71">
        <v>4</v>
      </c>
      <c r="E177" s="71">
        <v>5</v>
      </c>
      <c r="F177" s="71">
        <v>6</v>
      </c>
    </row>
    <row r="178" spans="1:6" s="22" customFormat="1" ht="19.5" customHeight="1" hidden="1" thickBot="1">
      <c r="A178" s="58">
        <v>758</v>
      </c>
      <c r="B178" s="308" t="s">
        <v>170</v>
      </c>
      <c r="C178" s="309"/>
      <c r="D178" s="310"/>
      <c r="E178" s="10">
        <f>E179+E181+E187+E183</f>
        <v>0</v>
      </c>
      <c r="F178" s="10">
        <f>F179+F181+F187+F183+F185</f>
        <v>0</v>
      </c>
    </row>
    <row r="179" spans="1:6" s="22" customFormat="1" ht="27" customHeight="1" hidden="1">
      <c r="A179" s="79"/>
      <c r="B179" s="14">
        <v>75801</v>
      </c>
      <c r="C179" s="313" t="s">
        <v>171</v>
      </c>
      <c r="D179" s="314"/>
      <c r="E179" s="99">
        <f>E180</f>
        <v>0</v>
      </c>
      <c r="F179" s="99">
        <f>F180</f>
        <v>0</v>
      </c>
    </row>
    <row r="180" spans="1:6" s="22" customFormat="1" ht="23.25" customHeight="1" hidden="1">
      <c r="A180" s="17"/>
      <c r="B180" s="91"/>
      <c r="C180" s="105" t="s">
        <v>172</v>
      </c>
      <c r="D180" s="101" t="s">
        <v>173</v>
      </c>
      <c r="E180" s="21"/>
      <c r="F180" s="21"/>
    </row>
    <row r="181" spans="1:6" s="22" customFormat="1" ht="14.25" hidden="1">
      <c r="A181" s="17"/>
      <c r="B181" s="30">
        <v>75807</v>
      </c>
      <c r="C181" s="106"/>
      <c r="D181" s="92" t="s">
        <v>174</v>
      </c>
      <c r="E181" s="107">
        <f>E182</f>
        <v>0</v>
      </c>
      <c r="F181" s="107">
        <f>F182</f>
        <v>0</v>
      </c>
    </row>
    <row r="182" spans="1:6" s="22" customFormat="1" ht="20.25" customHeight="1" hidden="1">
      <c r="A182" s="17"/>
      <c r="B182" s="91"/>
      <c r="C182" s="105" t="s">
        <v>172</v>
      </c>
      <c r="D182" s="101" t="s">
        <v>173</v>
      </c>
      <c r="E182" s="21"/>
      <c r="F182" s="21"/>
    </row>
    <row r="183" spans="1:6" s="22" customFormat="1" ht="21" customHeight="1" hidden="1">
      <c r="A183" s="17"/>
      <c r="B183" s="30">
        <v>75814</v>
      </c>
      <c r="C183" s="106"/>
      <c r="D183" s="92" t="s">
        <v>175</v>
      </c>
      <c r="E183" s="107">
        <f>E184</f>
        <v>0</v>
      </c>
      <c r="F183" s="107">
        <f>F184</f>
        <v>0</v>
      </c>
    </row>
    <row r="184" spans="1:6" s="22" customFormat="1" ht="20.25" customHeight="1" hidden="1">
      <c r="A184" s="17"/>
      <c r="B184" s="91"/>
      <c r="C184" s="105" t="s">
        <v>31</v>
      </c>
      <c r="D184" s="101" t="s">
        <v>32</v>
      </c>
      <c r="E184" s="21"/>
      <c r="F184" s="21"/>
    </row>
    <row r="185" spans="1:6" s="22" customFormat="1" ht="21" customHeight="1" hidden="1">
      <c r="A185" s="17"/>
      <c r="B185" s="30">
        <v>75818</v>
      </c>
      <c r="C185" s="106"/>
      <c r="D185" s="92" t="s">
        <v>176</v>
      </c>
      <c r="E185" s="107">
        <f>E186</f>
        <v>0</v>
      </c>
      <c r="F185" s="107">
        <f>F186</f>
        <v>0</v>
      </c>
    </row>
    <row r="186" spans="1:6" s="22" customFormat="1" ht="20.25" customHeight="1" hidden="1">
      <c r="A186" s="17"/>
      <c r="B186" s="91"/>
      <c r="C186" s="105" t="s">
        <v>177</v>
      </c>
      <c r="D186" s="101" t="s">
        <v>178</v>
      </c>
      <c r="E186" s="21"/>
      <c r="F186" s="21"/>
    </row>
    <row r="187" spans="1:6" s="22" customFormat="1" ht="14.25" hidden="1">
      <c r="A187" s="17"/>
      <c r="B187" s="30">
        <v>75831</v>
      </c>
      <c r="C187" s="106"/>
      <c r="D187" s="92" t="s">
        <v>179</v>
      </c>
      <c r="E187" s="107">
        <f>E188</f>
        <v>0</v>
      </c>
      <c r="F187" s="107">
        <f>F188</f>
        <v>0</v>
      </c>
    </row>
    <row r="188" spans="1:6" s="22" customFormat="1" ht="20.25" customHeight="1" hidden="1" thickBot="1">
      <c r="A188" s="17"/>
      <c r="B188" s="74"/>
      <c r="C188" s="105" t="s">
        <v>172</v>
      </c>
      <c r="D188" s="101" t="s">
        <v>173</v>
      </c>
      <c r="E188" s="21"/>
      <c r="F188" s="21"/>
    </row>
    <row r="189" spans="1:6" s="11" customFormat="1" ht="19.5" customHeight="1" hidden="1" thickBot="1">
      <c r="A189" s="83">
        <v>801</v>
      </c>
      <c r="B189" s="308" t="s">
        <v>180</v>
      </c>
      <c r="C189" s="309"/>
      <c r="D189" s="310"/>
      <c r="E189" s="10"/>
      <c r="F189" s="10">
        <f>F190+F211+F229+F231+F250+F264+F266</f>
        <v>0</v>
      </c>
    </row>
    <row r="190" spans="1:6" s="16" customFormat="1" ht="19.5" customHeight="1" hidden="1">
      <c r="A190" s="62"/>
      <c r="B190" s="14">
        <v>80101</v>
      </c>
      <c r="C190" s="327" t="s">
        <v>181</v>
      </c>
      <c r="D190" s="328"/>
      <c r="E190" s="15"/>
      <c r="F190" s="15">
        <f>SUM(F191:F210)</f>
        <v>0</v>
      </c>
    </row>
    <row r="191" spans="1:6" s="22" customFormat="1" ht="16.5" customHeight="1" hidden="1">
      <c r="A191" s="17"/>
      <c r="B191" s="18"/>
      <c r="C191" s="19" t="s">
        <v>103</v>
      </c>
      <c r="D191" s="39" t="s">
        <v>104</v>
      </c>
      <c r="E191" s="21"/>
      <c r="F191" s="21"/>
    </row>
    <row r="192" spans="1:6" s="22" customFormat="1" ht="16.5" customHeight="1" hidden="1">
      <c r="A192" s="17"/>
      <c r="B192" s="23"/>
      <c r="C192" s="24" t="s">
        <v>13</v>
      </c>
      <c r="D192" s="25" t="s">
        <v>14</v>
      </c>
      <c r="E192" s="26"/>
      <c r="F192" s="26"/>
    </row>
    <row r="193" spans="1:6" s="22" customFormat="1" ht="16.5" customHeight="1" hidden="1">
      <c r="A193" s="17"/>
      <c r="B193" s="23"/>
      <c r="C193" s="24" t="s">
        <v>15</v>
      </c>
      <c r="D193" s="25" t="s">
        <v>16</v>
      </c>
      <c r="E193" s="26"/>
      <c r="F193" s="26"/>
    </row>
    <row r="194" spans="1:6" s="22" customFormat="1" ht="16.5" customHeight="1" hidden="1">
      <c r="A194" s="17"/>
      <c r="B194" s="23"/>
      <c r="C194" s="24" t="s">
        <v>17</v>
      </c>
      <c r="D194" s="25" t="s">
        <v>18</v>
      </c>
      <c r="E194" s="26"/>
      <c r="F194" s="26"/>
    </row>
    <row r="195" spans="1:6" s="22" customFormat="1" ht="16.5" customHeight="1" hidden="1">
      <c r="A195" s="17"/>
      <c r="B195" s="23"/>
      <c r="C195" s="24" t="s">
        <v>19</v>
      </c>
      <c r="D195" s="25" t="s">
        <v>20</v>
      </c>
      <c r="E195" s="26"/>
      <c r="F195" s="26"/>
    </row>
    <row r="196" spans="1:7" s="22" customFormat="1" ht="16.5" customHeight="1" hidden="1">
      <c r="A196" s="17"/>
      <c r="B196" s="23"/>
      <c r="C196" s="24" t="s">
        <v>21</v>
      </c>
      <c r="D196" s="25" t="s">
        <v>22</v>
      </c>
      <c r="E196" s="26"/>
      <c r="F196" s="26"/>
      <c r="G196" s="108"/>
    </row>
    <row r="197" spans="1:6" s="22" customFormat="1" ht="16.5" customHeight="1" hidden="1">
      <c r="A197" s="17"/>
      <c r="B197" s="23"/>
      <c r="C197" s="24" t="s">
        <v>23</v>
      </c>
      <c r="D197" s="25" t="s">
        <v>24</v>
      </c>
      <c r="E197" s="26"/>
      <c r="F197" s="26"/>
    </row>
    <row r="198" spans="1:6" s="22" customFormat="1" ht="20.25" customHeight="1" hidden="1">
      <c r="A198" s="17"/>
      <c r="B198" s="23"/>
      <c r="C198" s="24" t="s">
        <v>182</v>
      </c>
      <c r="D198" s="33" t="s">
        <v>183</v>
      </c>
      <c r="E198" s="26"/>
      <c r="F198" s="26"/>
    </row>
    <row r="199" spans="1:6" s="22" customFormat="1" ht="16.5" customHeight="1" hidden="1">
      <c r="A199" s="17"/>
      <c r="B199" s="23"/>
      <c r="C199" s="24" t="s">
        <v>62</v>
      </c>
      <c r="D199" s="25" t="s">
        <v>63</v>
      </c>
      <c r="E199" s="26"/>
      <c r="F199" s="26"/>
    </row>
    <row r="200" spans="1:6" s="22" customFormat="1" ht="16.5" customHeight="1" hidden="1">
      <c r="A200" s="17"/>
      <c r="B200" s="23"/>
      <c r="C200" s="24" t="s">
        <v>71</v>
      </c>
      <c r="D200" s="25" t="s">
        <v>72</v>
      </c>
      <c r="E200" s="26"/>
      <c r="F200" s="26"/>
    </row>
    <row r="201" spans="1:6" s="22" customFormat="1" ht="16.5" customHeight="1" hidden="1">
      <c r="A201" s="17"/>
      <c r="B201" s="23"/>
      <c r="C201" s="24" t="s">
        <v>107</v>
      </c>
      <c r="D201" s="25" t="s">
        <v>108</v>
      </c>
      <c r="E201" s="26"/>
      <c r="F201" s="26"/>
    </row>
    <row r="202" spans="1:6" s="22" customFormat="1" ht="16.5" customHeight="1" hidden="1">
      <c r="A202" s="17"/>
      <c r="B202" s="23"/>
      <c r="C202" s="24" t="s">
        <v>25</v>
      </c>
      <c r="D202" s="25" t="s">
        <v>26</v>
      </c>
      <c r="E202" s="26"/>
      <c r="F202" s="26"/>
    </row>
    <row r="203" spans="1:6" s="22" customFormat="1" ht="16.5" customHeight="1" hidden="1">
      <c r="A203" s="17"/>
      <c r="B203" s="23"/>
      <c r="C203" s="24" t="s">
        <v>109</v>
      </c>
      <c r="D203" s="25" t="s">
        <v>110</v>
      </c>
      <c r="E203" s="26"/>
      <c r="F203" s="26"/>
    </row>
    <row r="204" spans="1:6" s="22" customFormat="1" ht="25.5" hidden="1">
      <c r="A204" s="17"/>
      <c r="B204" s="23"/>
      <c r="C204" s="24" t="s">
        <v>113</v>
      </c>
      <c r="D204" s="33" t="s">
        <v>114</v>
      </c>
      <c r="E204" s="26"/>
      <c r="F204" s="26"/>
    </row>
    <row r="205" spans="1:6" s="22" customFormat="1" ht="16.5" customHeight="1" hidden="1">
      <c r="A205" s="17"/>
      <c r="B205" s="23"/>
      <c r="C205" s="24" t="s">
        <v>98</v>
      </c>
      <c r="D205" s="25" t="s">
        <v>99</v>
      </c>
      <c r="E205" s="26"/>
      <c r="F205" s="26"/>
    </row>
    <row r="206" spans="1:6" s="22" customFormat="1" ht="16.5" customHeight="1" hidden="1">
      <c r="A206" s="17"/>
      <c r="B206" s="23"/>
      <c r="C206" s="24" t="s">
        <v>66</v>
      </c>
      <c r="D206" s="25" t="s">
        <v>67</v>
      </c>
      <c r="E206" s="26"/>
      <c r="F206" s="26"/>
    </row>
    <row r="207" spans="1:6" s="22" customFormat="1" ht="16.5" customHeight="1" hidden="1">
      <c r="A207" s="17"/>
      <c r="B207" s="23"/>
      <c r="C207" s="24" t="s">
        <v>27</v>
      </c>
      <c r="D207" s="25" t="s">
        <v>28</v>
      </c>
      <c r="E207" s="26"/>
      <c r="F207" s="26"/>
    </row>
    <row r="208" spans="1:6" s="22" customFormat="1" ht="25.5" hidden="1">
      <c r="A208" s="17"/>
      <c r="B208" s="23"/>
      <c r="C208" s="24" t="s">
        <v>115</v>
      </c>
      <c r="D208" s="33" t="s">
        <v>116</v>
      </c>
      <c r="E208" s="26"/>
      <c r="F208" s="26"/>
    </row>
    <row r="209" spans="1:6" s="22" customFormat="1" ht="25.5" hidden="1">
      <c r="A209" s="17"/>
      <c r="B209" s="23"/>
      <c r="C209" s="24" t="s">
        <v>117</v>
      </c>
      <c r="D209" s="33" t="s">
        <v>118</v>
      </c>
      <c r="E209" s="26"/>
      <c r="F209" s="26"/>
    </row>
    <row r="210" spans="1:6" s="22" customFormat="1" ht="16.5" customHeight="1" hidden="1">
      <c r="A210" s="27"/>
      <c r="B210" s="23"/>
      <c r="C210" s="28" t="s">
        <v>36</v>
      </c>
      <c r="D210" s="25" t="s">
        <v>37</v>
      </c>
      <c r="E210" s="26"/>
      <c r="F210" s="26"/>
    </row>
    <row r="211" spans="1:6" s="16" customFormat="1" ht="14.25" hidden="1">
      <c r="A211" s="62"/>
      <c r="B211" s="30">
        <v>80103</v>
      </c>
      <c r="C211" s="29"/>
      <c r="D211" s="92" t="s">
        <v>184</v>
      </c>
      <c r="E211" s="31">
        <f>SUM(E212:E228)-E217</f>
        <v>0</v>
      </c>
      <c r="F211" s="31">
        <f>SUM(F212:F228)-F217</f>
        <v>0</v>
      </c>
    </row>
    <row r="212" spans="1:6" s="22" customFormat="1" ht="16.5" customHeight="1" hidden="1">
      <c r="A212" s="17"/>
      <c r="B212" s="18"/>
      <c r="C212" s="19" t="s">
        <v>103</v>
      </c>
      <c r="D212" s="20" t="s">
        <v>104</v>
      </c>
      <c r="E212" s="21"/>
      <c r="F212" s="21"/>
    </row>
    <row r="213" spans="1:6" s="22" customFormat="1" ht="16.5" customHeight="1" hidden="1">
      <c r="A213" s="17"/>
      <c r="B213" s="23"/>
      <c r="C213" s="24" t="s">
        <v>13</v>
      </c>
      <c r="D213" s="25" t="s">
        <v>14</v>
      </c>
      <c r="E213" s="26"/>
      <c r="F213" s="26"/>
    </row>
    <row r="214" spans="1:6" s="22" customFormat="1" ht="16.5" customHeight="1" hidden="1">
      <c r="A214" s="17"/>
      <c r="B214" s="23"/>
      <c r="C214" s="24" t="s">
        <v>15</v>
      </c>
      <c r="D214" s="25" t="s">
        <v>16</v>
      </c>
      <c r="E214" s="26"/>
      <c r="F214" s="26"/>
    </row>
    <row r="215" spans="1:6" s="22" customFormat="1" ht="15.75" customHeight="1" hidden="1">
      <c r="A215" s="41"/>
      <c r="B215" s="75"/>
      <c r="C215" s="76" t="s">
        <v>17</v>
      </c>
      <c r="D215" s="77" t="s">
        <v>18</v>
      </c>
      <c r="E215" s="78"/>
      <c r="F215" s="78"/>
    </row>
    <row r="216" spans="1:6" s="22" customFormat="1" ht="14.25" customHeight="1" hidden="1">
      <c r="A216" s="46"/>
      <c r="B216" s="47"/>
      <c r="C216" s="48"/>
      <c r="D216" s="49"/>
      <c r="E216" s="50"/>
      <c r="F216" s="50"/>
    </row>
    <row r="217" spans="1:6" s="6" customFormat="1" ht="7.5" customHeight="1" hidden="1">
      <c r="A217" s="51">
        <v>1</v>
      </c>
      <c r="B217" s="51">
        <v>2</v>
      </c>
      <c r="C217" s="51">
        <v>3</v>
      </c>
      <c r="D217" s="51">
        <v>4</v>
      </c>
      <c r="E217" s="51">
        <v>5</v>
      </c>
      <c r="F217" s="51">
        <v>6</v>
      </c>
    </row>
    <row r="218" spans="1:7" s="22" customFormat="1" ht="16.5" customHeight="1" hidden="1">
      <c r="A218" s="17"/>
      <c r="B218" s="23"/>
      <c r="C218" s="24" t="s">
        <v>19</v>
      </c>
      <c r="D218" s="25" t="s">
        <v>20</v>
      </c>
      <c r="E218" s="26"/>
      <c r="F218" s="26"/>
      <c r="G218" s="108"/>
    </row>
    <row r="219" spans="1:6" s="22" customFormat="1" ht="16.5" customHeight="1" hidden="1">
      <c r="A219" s="17"/>
      <c r="B219" s="23"/>
      <c r="C219" s="24" t="s">
        <v>23</v>
      </c>
      <c r="D219" s="25" t="s">
        <v>24</v>
      </c>
      <c r="E219" s="26"/>
      <c r="F219" s="26"/>
    </row>
    <row r="220" spans="1:6" s="22" customFormat="1" ht="16.5" customHeight="1" hidden="1">
      <c r="A220" s="17"/>
      <c r="B220" s="23"/>
      <c r="C220" s="24" t="s">
        <v>182</v>
      </c>
      <c r="D220" s="25" t="s">
        <v>183</v>
      </c>
      <c r="E220" s="26"/>
      <c r="F220" s="26"/>
    </row>
    <row r="221" spans="1:6" s="22" customFormat="1" ht="16.5" customHeight="1" hidden="1">
      <c r="A221" s="17"/>
      <c r="B221" s="23"/>
      <c r="C221" s="24" t="s">
        <v>62</v>
      </c>
      <c r="D221" s="25" t="s">
        <v>63</v>
      </c>
      <c r="E221" s="26"/>
      <c r="F221" s="26"/>
    </row>
    <row r="222" spans="1:6" s="22" customFormat="1" ht="16.5" customHeight="1" hidden="1">
      <c r="A222" s="17"/>
      <c r="B222" s="23"/>
      <c r="C222" s="24" t="s">
        <v>107</v>
      </c>
      <c r="D222" s="25" t="s">
        <v>108</v>
      </c>
      <c r="E222" s="26"/>
      <c r="F222" s="26"/>
    </row>
    <row r="223" spans="1:6" s="22" customFormat="1" ht="19.5" customHeight="1" hidden="1">
      <c r="A223" s="17"/>
      <c r="B223" s="23"/>
      <c r="C223" s="24" t="s">
        <v>25</v>
      </c>
      <c r="D223" s="25" t="s">
        <v>26</v>
      </c>
      <c r="E223" s="26"/>
      <c r="F223" s="26"/>
    </row>
    <row r="224" spans="1:6" s="22" customFormat="1" ht="25.5" hidden="1">
      <c r="A224" s="17"/>
      <c r="B224" s="23"/>
      <c r="C224" s="24" t="s">
        <v>113</v>
      </c>
      <c r="D224" s="33" t="s">
        <v>114</v>
      </c>
      <c r="E224" s="26"/>
      <c r="F224" s="26"/>
    </row>
    <row r="225" spans="1:6" s="22" customFormat="1" ht="16.5" customHeight="1" hidden="1">
      <c r="A225" s="17"/>
      <c r="B225" s="23"/>
      <c r="C225" s="24" t="s">
        <v>98</v>
      </c>
      <c r="D225" s="25" t="s">
        <v>99</v>
      </c>
      <c r="E225" s="26"/>
      <c r="F225" s="26"/>
    </row>
    <row r="226" spans="1:6" s="22" customFormat="1" ht="16.5" customHeight="1" hidden="1">
      <c r="A226" s="17"/>
      <c r="B226" s="23"/>
      <c r="C226" s="24" t="s">
        <v>66</v>
      </c>
      <c r="D226" s="25" t="s">
        <v>67</v>
      </c>
      <c r="E226" s="26"/>
      <c r="F226" s="26"/>
    </row>
    <row r="227" spans="1:6" s="22" customFormat="1" ht="16.5" customHeight="1" hidden="1">
      <c r="A227" s="17"/>
      <c r="B227" s="23"/>
      <c r="C227" s="24" t="s">
        <v>27</v>
      </c>
      <c r="D227" s="25" t="s">
        <v>28</v>
      </c>
      <c r="E227" s="26"/>
      <c r="F227" s="26"/>
    </row>
    <row r="228" spans="1:6" s="22" customFormat="1" ht="25.5" hidden="1">
      <c r="A228" s="27"/>
      <c r="B228" s="23"/>
      <c r="C228" s="28" t="s">
        <v>115</v>
      </c>
      <c r="D228" s="33" t="s">
        <v>116</v>
      </c>
      <c r="E228" s="26"/>
      <c r="F228" s="26"/>
    </row>
    <row r="229" spans="1:6" s="16" customFormat="1" ht="19.5" customHeight="1" hidden="1">
      <c r="A229" s="62"/>
      <c r="B229" s="30">
        <v>80104</v>
      </c>
      <c r="C229" s="29"/>
      <c r="D229" s="92" t="s">
        <v>185</v>
      </c>
      <c r="E229" s="31"/>
      <c r="F229" s="31">
        <f>F230</f>
        <v>0</v>
      </c>
    </row>
    <row r="230" spans="1:6" s="22" customFormat="1" ht="17.25" customHeight="1" hidden="1">
      <c r="A230" s="27"/>
      <c r="B230" s="18"/>
      <c r="C230" s="38" t="s">
        <v>25</v>
      </c>
      <c r="D230" s="20" t="s">
        <v>26</v>
      </c>
      <c r="E230" s="21"/>
      <c r="F230" s="21"/>
    </row>
    <row r="231" spans="1:6" s="16" customFormat="1" ht="19.5" customHeight="1" hidden="1">
      <c r="A231" s="62"/>
      <c r="B231" s="30">
        <v>80110</v>
      </c>
      <c r="C231" s="29"/>
      <c r="D231" s="30" t="s">
        <v>186</v>
      </c>
      <c r="E231" s="31"/>
      <c r="F231" s="31">
        <f>SUM(F232:F249)</f>
        <v>0</v>
      </c>
    </row>
    <row r="232" spans="1:6" s="22" customFormat="1" ht="16.5" customHeight="1" hidden="1">
      <c r="A232" s="17"/>
      <c r="B232" s="18"/>
      <c r="C232" s="19" t="s">
        <v>103</v>
      </c>
      <c r="D232" s="39" t="s">
        <v>104</v>
      </c>
      <c r="E232" s="21"/>
      <c r="F232" s="21"/>
    </row>
    <row r="233" spans="1:6" s="22" customFormat="1" ht="16.5" customHeight="1" hidden="1">
      <c r="A233" s="17"/>
      <c r="B233" s="23"/>
      <c r="C233" s="24" t="s">
        <v>13</v>
      </c>
      <c r="D233" s="25" t="s">
        <v>14</v>
      </c>
      <c r="E233" s="26"/>
      <c r="F233" s="26"/>
    </row>
    <row r="234" spans="1:6" s="22" customFormat="1" ht="16.5" customHeight="1" hidden="1">
      <c r="A234" s="17"/>
      <c r="B234" s="23"/>
      <c r="C234" s="24" t="s">
        <v>15</v>
      </c>
      <c r="D234" s="25" t="s">
        <v>16</v>
      </c>
      <c r="E234" s="26"/>
      <c r="F234" s="26"/>
    </row>
    <row r="235" spans="1:6" s="22" customFormat="1" ht="16.5" customHeight="1" hidden="1">
      <c r="A235" s="17"/>
      <c r="B235" s="23"/>
      <c r="C235" s="24" t="s">
        <v>17</v>
      </c>
      <c r="D235" s="25" t="s">
        <v>18</v>
      </c>
      <c r="E235" s="26"/>
      <c r="F235" s="26"/>
    </row>
    <row r="236" spans="1:7" s="22" customFormat="1" ht="16.5" customHeight="1" hidden="1">
      <c r="A236" s="17"/>
      <c r="B236" s="23"/>
      <c r="C236" s="24" t="s">
        <v>19</v>
      </c>
      <c r="D236" s="25" t="s">
        <v>20</v>
      </c>
      <c r="E236" s="26"/>
      <c r="F236" s="26"/>
      <c r="G236" s="108"/>
    </row>
    <row r="237" spans="1:6" s="22" customFormat="1" ht="16.5" customHeight="1" hidden="1">
      <c r="A237" s="17"/>
      <c r="B237" s="23"/>
      <c r="C237" s="24" t="s">
        <v>23</v>
      </c>
      <c r="D237" s="25" t="s">
        <v>24</v>
      </c>
      <c r="E237" s="26"/>
      <c r="F237" s="26"/>
    </row>
    <row r="238" spans="1:6" s="22" customFormat="1" ht="12.75" hidden="1">
      <c r="A238" s="17"/>
      <c r="B238" s="23"/>
      <c r="C238" s="24" t="s">
        <v>182</v>
      </c>
      <c r="D238" s="33" t="s">
        <v>183</v>
      </c>
      <c r="E238" s="26"/>
      <c r="F238" s="26"/>
    </row>
    <row r="239" spans="1:6" s="22" customFormat="1" ht="16.5" customHeight="1" hidden="1">
      <c r="A239" s="17"/>
      <c r="B239" s="23"/>
      <c r="C239" s="24" t="s">
        <v>62</v>
      </c>
      <c r="D239" s="25" t="s">
        <v>63</v>
      </c>
      <c r="E239" s="26"/>
      <c r="F239" s="26"/>
    </row>
    <row r="240" spans="1:6" s="22" customFormat="1" ht="16.5" customHeight="1" hidden="1">
      <c r="A240" s="17"/>
      <c r="B240" s="23"/>
      <c r="C240" s="24" t="s">
        <v>107</v>
      </c>
      <c r="D240" s="25" t="s">
        <v>108</v>
      </c>
      <c r="E240" s="26"/>
      <c r="F240" s="26"/>
    </row>
    <row r="241" spans="1:6" s="22" customFormat="1" ht="16.5" customHeight="1" hidden="1">
      <c r="A241" s="17"/>
      <c r="B241" s="23"/>
      <c r="C241" s="24" t="s">
        <v>25</v>
      </c>
      <c r="D241" s="25" t="s">
        <v>26</v>
      </c>
      <c r="E241" s="26"/>
      <c r="F241" s="26"/>
    </row>
    <row r="242" spans="1:6" s="22" customFormat="1" ht="16.5" customHeight="1" hidden="1">
      <c r="A242" s="17"/>
      <c r="B242" s="23"/>
      <c r="C242" s="24" t="s">
        <v>109</v>
      </c>
      <c r="D242" s="25" t="s">
        <v>110</v>
      </c>
      <c r="E242" s="26"/>
      <c r="F242" s="26"/>
    </row>
    <row r="243" spans="1:6" s="22" customFormat="1" ht="25.5" hidden="1">
      <c r="A243" s="17"/>
      <c r="B243" s="23"/>
      <c r="C243" s="24" t="s">
        <v>113</v>
      </c>
      <c r="D243" s="33" t="s">
        <v>114</v>
      </c>
      <c r="E243" s="26"/>
      <c r="F243" s="26"/>
    </row>
    <row r="244" spans="1:6" s="22" customFormat="1" ht="16.5" customHeight="1" hidden="1">
      <c r="A244" s="17"/>
      <c r="B244" s="23"/>
      <c r="C244" s="24" t="s">
        <v>98</v>
      </c>
      <c r="D244" s="25" t="s">
        <v>99</v>
      </c>
      <c r="E244" s="26"/>
      <c r="F244" s="26"/>
    </row>
    <row r="245" spans="1:6" s="22" customFormat="1" ht="16.5" customHeight="1" hidden="1">
      <c r="A245" s="17"/>
      <c r="B245" s="23"/>
      <c r="C245" s="24" t="s">
        <v>66</v>
      </c>
      <c r="D245" s="25" t="s">
        <v>67</v>
      </c>
      <c r="E245" s="26"/>
      <c r="F245" s="26"/>
    </row>
    <row r="246" spans="1:6" s="22" customFormat="1" ht="16.5" customHeight="1" hidden="1">
      <c r="A246" s="17"/>
      <c r="B246" s="23"/>
      <c r="C246" s="24" t="s">
        <v>27</v>
      </c>
      <c r="D246" s="25" t="s">
        <v>28</v>
      </c>
      <c r="E246" s="26"/>
      <c r="F246" s="26"/>
    </row>
    <row r="247" spans="1:6" s="22" customFormat="1" ht="25.5" hidden="1">
      <c r="A247" s="17"/>
      <c r="B247" s="23"/>
      <c r="C247" s="24" t="s">
        <v>115</v>
      </c>
      <c r="D247" s="33" t="s">
        <v>116</v>
      </c>
      <c r="E247" s="26"/>
      <c r="F247" s="26"/>
    </row>
    <row r="248" spans="1:6" s="22" customFormat="1" ht="25.5" hidden="1">
      <c r="A248" s="17"/>
      <c r="B248" s="23"/>
      <c r="C248" s="24" t="s">
        <v>117</v>
      </c>
      <c r="D248" s="33" t="s">
        <v>118</v>
      </c>
      <c r="E248" s="26"/>
      <c r="F248" s="26"/>
    </row>
    <row r="249" spans="1:6" s="22" customFormat="1" ht="16.5" customHeight="1" hidden="1">
      <c r="A249" s="17"/>
      <c r="B249" s="23"/>
      <c r="C249" s="28" t="s">
        <v>36</v>
      </c>
      <c r="D249" s="25" t="s">
        <v>37</v>
      </c>
      <c r="E249" s="26"/>
      <c r="F249" s="26"/>
    </row>
    <row r="250" spans="1:6" s="16" customFormat="1" ht="19.5" customHeight="1" hidden="1">
      <c r="A250" s="17"/>
      <c r="B250" s="30">
        <v>80113</v>
      </c>
      <c r="C250" s="29"/>
      <c r="D250" s="30" t="s">
        <v>187</v>
      </c>
      <c r="E250" s="31">
        <f>SUM(E251:E263)-E261</f>
        <v>0</v>
      </c>
      <c r="F250" s="31">
        <f>SUM(F251:F263)-F261</f>
        <v>0</v>
      </c>
    </row>
    <row r="251" spans="1:6" s="22" customFormat="1" ht="16.5" customHeight="1" hidden="1">
      <c r="A251" s="17"/>
      <c r="B251" s="18"/>
      <c r="C251" s="19" t="s">
        <v>13</v>
      </c>
      <c r="D251" s="20" t="s">
        <v>14</v>
      </c>
      <c r="E251" s="21"/>
      <c r="F251" s="21"/>
    </row>
    <row r="252" spans="1:6" s="22" customFormat="1" ht="16.5" customHeight="1" hidden="1">
      <c r="A252" s="17"/>
      <c r="B252" s="23"/>
      <c r="C252" s="24" t="s">
        <v>15</v>
      </c>
      <c r="D252" s="25" t="s">
        <v>16</v>
      </c>
      <c r="E252" s="26"/>
      <c r="F252" s="26"/>
    </row>
    <row r="253" spans="1:6" s="22" customFormat="1" ht="16.5" customHeight="1" hidden="1">
      <c r="A253" s="17"/>
      <c r="B253" s="23"/>
      <c r="C253" s="24" t="s">
        <v>17</v>
      </c>
      <c r="D253" s="25" t="s">
        <v>18</v>
      </c>
      <c r="E253" s="26"/>
      <c r="F253" s="26"/>
    </row>
    <row r="254" spans="1:7" s="22" customFormat="1" ht="16.5" customHeight="1" hidden="1">
      <c r="A254" s="17"/>
      <c r="B254" s="23"/>
      <c r="C254" s="24" t="s">
        <v>19</v>
      </c>
      <c r="D254" s="25" t="s">
        <v>20</v>
      </c>
      <c r="E254" s="26"/>
      <c r="F254" s="26"/>
      <c r="G254" s="108"/>
    </row>
    <row r="255" spans="1:7" s="22" customFormat="1" ht="16.5" customHeight="1" hidden="1">
      <c r="A255" s="17"/>
      <c r="B255" s="23"/>
      <c r="C255" s="24" t="s">
        <v>21</v>
      </c>
      <c r="D255" s="25" t="s">
        <v>188</v>
      </c>
      <c r="E255" s="26"/>
      <c r="F255" s="26"/>
      <c r="G255" s="108"/>
    </row>
    <row r="256" spans="1:6" s="22" customFormat="1" ht="16.5" customHeight="1" hidden="1">
      <c r="A256" s="17"/>
      <c r="B256" s="23"/>
      <c r="C256" s="24" t="s">
        <v>23</v>
      </c>
      <c r="D256" s="25" t="s">
        <v>24</v>
      </c>
      <c r="E256" s="26"/>
      <c r="F256" s="26"/>
    </row>
    <row r="257" spans="1:6" s="22" customFormat="1" ht="16.5" customHeight="1" hidden="1">
      <c r="A257" s="17"/>
      <c r="B257" s="23"/>
      <c r="C257" s="24" t="s">
        <v>71</v>
      </c>
      <c r="D257" s="25" t="s">
        <v>72</v>
      </c>
      <c r="E257" s="26"/>
      <c r="F257" s="26"/>
    </row>
    <row r="258" spans="1:6" s="22" customFormat="1" ht="16.5" customHeight="1" hidden="1">
      <c r="A258" s="17"/>
      <c r="B258" s="23"/>
      <c r="C258" s="24" t="s">
        <v>25</v>
      </c>
      <c r="D258" s="25" t="s">
        <v>26</v>
      </c>
      <c r="E258" s="26"/>
      <c r="F258" s="26"/>
    </row>
    <row r="259" spans="1:6" s="22" customFormat="1" ht="16.5" customHeight="1" hidden="1">
      <c r="A259" s="41"/>
      <c r="B259" s="75"/>
      <c r="C259" s="76" t="s">
        <v>98</v>
      </c>
      <c r="D259" s="77" t="s">
        <v>99</v>
      </c>
      <c r="E259" s="78"/>
      <c r="F259" s="78"/>
    </row>
    <row r="260" spans="1:6" s="22" customFormat="1" ht="8.25" customHeight="1" hidden="1">
      <c r="A260" s="46"/>
      <c r="B260" s="47"/>
      <c r="C260" s="48"/>
      <c r="D260" s="49"/>
      <c r="E260" s="50"/>
      <c r="F260" s="50"/>
    </row>
    <row r="261" spans="1:6" s="6" customFormat="1" ht="7.5" customHeight="1" hidden="1">
      <c r="A261" s="51">
        <v>1</v>
      </c>
      <c r="B261" s="51">
        <v>2</v>
      </c>
      <c r="C261" s="51">
        <v>3</v>
      </c>
      <c r="D261" s="51">
        <v>4</v>
      </c>
      <c r="E261" s="51">
        <v>5</v>
      </c>
      <c r="F261" s="51">
        <v>6</v>
      </c>
    </row>
    <row r="262" spans="1:6" s="22" customFormat="1" ht="16.5" customHeight="1" hidden="1">
      <c r="A262" s="17"/>
      <c r="B262" s="23"/>
      <c r="C262" s="24" t="s">
        <v>66</v>
      </c>
      <c r="D262" s="25" t="s">
        <v>67</v>
      </c>
      <c r="E262" s="26"/>
      <c r="F262" s="26"/>
    </row>
    <row r="263" spans="1:6" s="22" customFormat="1" ht="16.5" customHeight="1" hidden="1">
      <c r="A263" s="17"/>
      <c r="B263" s="23"/>
      <c r="C263" s="28" t="s">
        <v>27</v>
      </c>
      <c r="D263" s="25" t="s">
        <v>28</v>
      </c>
      <c r="E263" s="26"/>
      <c r="F263" s="26"/>
    </row>
    <row r="264" spans="1:6" s="16" customFormat="1" ht="19.5" customHeight="1" hidden="1">
      <c r="A264" s="17"/>
      <c r="B264" s="30">
        <v>80146</v>
      </c>
      <c r="C264" s="29"/>
      <c r="D264" s="30" t="s">
        <v>189</v>
      </c>
      <c r="E264" s="31">
        <f>E265</f>
        <v>0</v>
      </c>
      <c r="F264" s="31">
        <f>F265</f>
        <v>0</v>
      </c>
    </row>
    <row r="265" spans="1:6" s="22" customFormat="1" ht="19.5" customHeight="1" hidden="1">
      <c r="A265" s="17"/>
      <c r="B265" s="18"/>
      <c r="C265" s="38" t="s">
        <v>25</v>
      </c>
      <c r="D265" s="20" t="s">
        <v>26</v>
      </c>
      <c r="E265" s="21"/>
      <c r="F265" s="21"/>
    </row>
    <row r="266" spans="1:6" s="16" customFormat="1" ht="19.5" customHeight="1" hidden="1">
      <c r="A266" s="17"/>
      <c r="B266" s="30">
        <v>80195</v>
      </c>
      <c r="C266" s="29"/>
      <c r="D266" s="30" t="s">
        <v>49</v>
      </c>
      <c r="E266" s="31">
        <f>E267</f>
        <v>0</v>
      </c>
      <c r="F266" s="31">
        <f>F267</f>
        <v>0</v>
      </c>
    </row>
    <row r="267" spans="1:6" s="22" customFormat="1" ht="19.5" customHeight="1" hidden="1" thickBot="1">
      <c r="A267" s="17"/>
      <c r="B267" s="18"/>
      <c r="C267" s="38" t="s">
        <v>27</v>
      </c>
      <c r="D267" s="20" t="s">
        <v>28</v>
      </c>
      <c r="E267" s="21"/>
      <c r="F267" s="21"/>
    </row>
    <row r="268" spans="1:6" s="11" customFormat="1" ht="19.5" customHeight="1" hidden="1" thickBot="1">
      <c r="A268" s="83">
        <v>851</v>
      </c>
      <c r="B268" s="9"/>
      <c r="C268" s="9"/>
      <c r="D268" s="9" t="s">
        <v>190</v>
      </c>
      <c r="E268" s="10">
        <f>E269</f>
        <v>0</v>
      </c>
      <c r="F268" s="10">
        <f>F269+F275+F277</f>
        <v>0</v>
      </c>
    </row>
    <row r="269" spans="1:6" s="16" customFormat="1" ht="19.5" customHeight="1" hidden="1">
      <c r="A269" s="62"/>
      <c r="B269" s="14">
        <v>85121</v>
      </c>
      <c r="C269" s="13"/>
      <c r="D269" s="14" t="s">
        <v>191</v>
      </c>
      <c r="E269" s="15">
        <f>SUM(E270:E271)</f>
        <v>0</v>
      </c>
      <c r="F269" s="15">
        <f>SUM(F272:F274)</f>
        <v>0</v>
      </c>
    </row>
    <row r="270" spans="1:6" s="16" customFormat="1" ht="38.25" hidden="1">
      <c r="A270" s="73"/>
      <c r="B270" s="109"/>
      <c r="C270" s="19" t="s">
        <v>192</v>
      </c>
      <c r="D270" s="39" t="s">
        <v>70</v>
      </c>
      <c r="E270" s="37"/>
      <c r="F270" s="21"/>
    </row>
    <row r="271" spans="1:6" s="22" customFormat="1" ht="38.25" hidden="1">
      <c r="A271" s="17"/>
      <c r="B271" s="32"/>
      <c r="C271" s="32">
        <v>6298</v>
      </c>
      <c r="D271" s="33" t="s">
        <v>35</v>
      </c>
      <c r="E271" s="34"/>
      <c r="F271" s="26"/>
    </row>
    <row r="272" spans="1:6" s="22" customFormat="1" ht="38.25" hidden="1">
      <c r="A272" s="17"/>
      <c r="B272" s="23"/>
      <c r="C272" s="24" t="s">
        <v>193</v>
      </c>
      <c r="D272" s="33" t="s">
        <v>194</v>
      </c>
      <c r="E272" s="26"/>
      <c r="F272" s="26"/>
    </row>
    <row r="273" spans="1:6" s="22" customFormat="1" ht="16.5" customHeight="1" hidden="1">
      <c r="A273" s="17"/>
      <c r="B273" s="23"/>
      <c r="C273" s="24" t="s">
        <v>38</v>
      </c>
      <c r="D273" s="33" t="s">
        <v>37</v>
      </c>
      <c r="E273" s="26"/>
      <c r="F273" s="26"/>
    </row>
    <row r="274" spans="1:6" s="22" customFormat="1" ht="16.5" customHeight="1" hidden="1">
      <c r="A274" s="27"/>
      <c r="B274" s="23"/>
      <c r="C274" s="28" t="s">
        <v>121</v>
      </c>
      <c r="D274" s="33" t="s">
        <v>37</v>
      </c>
      <c r="E274" s="26"/>
      <c r="F274" s="26"/>
    </row>
    <row r="275" spans="1:6" s="16" customFormat="1" ht="19.5" customHeight="1" hidden="1">
      <c r="A275" s="62"/>
      <c r="B275" s="30">
        <v>85153</v>
      </c>
      <c r="C275" s="29"/>
      <c r="D275" s="30" t="s">
        <v>195</v>
      </c>
      <c r="E275" s="31">
        <f>E276</f>
        <v>0</v>
      </c>
      <c r="F275" s="31">
        <f>F276</f>
        <v>0</v>
      </c>
    </row>
    <row r="276" spans="1:6" s="16" customFormat="1" ht="20.25" customHeight="1" hidden="1">
      <c r="A276" s="93"/>
      <c r="B276" s="109"/>
      <c r="C276" s="38" t="s">
        <v>25</v>
      </c>
      <c r="D276" s="39" t="s">
        <v>26</v>
      </c>
      <c r="E276" s="21"/>
      <c r="F276" s="21"/>
    </row>
    <row r="277" spans="1:6" s="16" customFormat="1" ht="19.5" customHeight="1" hidden="1">
      <c r="A277" s="93"/>
      <c r="B277" s="30">
        <v>85154</v>
      </c>
      <c r="C277" s="29"/>
      <c r="D277" s="30" t="s">
        <v>196</v>
      </c>
      <c r="E277" s="31">
        <f>E284</f>
        <v>0</v>
      </c>
      <c r="F277" s="31">
        <f>SUM(F278:F285)</f>
        <v>0</v>
      </c>
    </row>
    <row r="278" spans="1:6" s="16" customFormat="1" ht="38.25" hidden="1">
      <c r="A278" s="93"/>
      <c r="B278" s="109"/>
      <c r="C278" s="110" t="s">
        <v>197</v>
      </c>
      <c r="D278" s="111" t="s">
        <v>198</v>
      </c>
      <c r="E278" s="112"/>
      <c r="F278" s="113"/>
    </row>
    <row r="279" spans="1:6" s="16" customFormat="1" ht="25.5" hidden="1">
      <c r="A279" s="93"/>
      <c r="B279" s="114"/>
      <c r="C279" s="115" t="s">
        <v>199</v>
      </c>
      <c r="D279" s="116" t="s">
        <v>200</v>
      </c>
      <c r="E279" s="117"/>
      <c r="F279" s="118"/>
    </row>
    <row r="280" spans="1:6" s="16" customFormat="1" ht="17.25" customHeight="1" hidden="1">
      <c r="A280" s="93"/>
      <c r="B280" s="114"/>
      <c r="C280" s="115" t="s">
        <v>21</v>
      </c>
      <c r="D280" s="116" t="s">
        <v>22</v>
      </c>
      <c r="E280" s="117"/>
      <c r="F280" s="118"/>
    </row>
    <row r="281" spans="1:6" s="16" customFormat="1" ht="17.25" customHeight="1" hidden="1">
      <c r="A281" s="93"/>
      <c r="B281" s="114"/>
      <c r="C281" s="115" t="s">
        <v>23</v>
      </c>
      <c r="D281" s="116" t="s">
        <v>24</v>
      </c>
      <c r="E281" s="117"/>
      <c r="F281" s="118"/>
    </row>
    <row r="282" spans="1:6" s="16" customFormat="1" ht="17.25" customHeight="1" hidden="1">
      <c r="A282" s="93"/>
      <c r="B282" s="114"/>
      <c r="C282" s="115" t="s">
        <v>96</v>
      </c>
      <c r="D282" s="116" t="s">
        <v>97</v>
      </c>
      <c r="E282" s="117"/>
      <c r="F282" s="118"/>
    </row>
    <row r="283" spans="1:6" s="16" customFormat="1" ht="17.25" customHeight="1" hidden="1">
      <c r="A283" s="93"/>
      <c r="B283" s="114"/>
      <c r="C283" s="115" t="s">
        <v>62</v>
      </c>
      <c r="D283" s="116" t="s">
        <v>63</v>
      </c>
      <c r="E283" s="117"/>
      <c r="F283" s="118"/>
    </row>
    <row r="284" spans="1:6" s="16" customFormat="1" ht="17.25" customHeight="1" hidden="1">
      <c r="A284" s="93"/>
      <c r="B284" s="119"/>
      <c r="C284" s="24" t="s">
        <v>25</v>
      </c>
      <c r="D284" s="36" t="s">
        <v>26</v>
      </c>
      <c r="E284" s="34"/>
      <c r="F284" s="34"/>
    </row>
    <row r="285" spans="1:6" s="16" customFormat="1" ht="17.25" customHeight="1" hidden="1" thickBot="1">
      <c r="A285" s="62"/>
      <c r="B285" s="109"/>
      <c r="C285" s="38" t="s">
        <v>98</v>
      </c>
      <c r="D285" s="39" t="s">
        <v>99</v>
      </c>
      <c r="E285" s="21"/>
      <c r="F285" s="21"/>
    </row>
    <row r="286" spans="1:6" s="11" customFormat="1" ht="19.5" customHeight="1" thickBot="1">
      <c r="A286" s="83">
        <v>852</v>
      </c>
      <c r="B286" s="308" t="s">
        <v>201</v>
      </c>
      <c r="C286" s="309"/>
      <c r="D286" s="310"/>
      <c r="E286" s="10">
        <f>E287+E289+E292+E294+E297+E300+E302</f>
        <v>4400</v>
      </c>
      <c r="F286" s="10">
        <f>F287+F289+F292+F294+F297+F300+F302</f>
        <v>0</v>
      </c>
    </row>
    <row r="287" spans="1:7" s="16" customFormat="1" ht="21.75" customHeight="1" hidden="1">
      <c r="A287" s="62"/>
      <c r="B287" s="59">
        <v>85202</v>
      </c>
      <c r="C287" s="121"/>
      <c r="D287" s="94" t="s">
        <v>202</v>
      </c>
      <c r="E287" s="60">
        <f>E288</f>
        <v>0</v>
      </c>
      <c r="F287" s="60">
        <f>F288</f>
        <v>0</v>
      </c>
      <c r="G287" s="122"/>
    </row>
    <row r="288" spans="1:6" s="22" customFormat="1" ht="42.75" customHeight="1" hidden="1">
      <c r="A288" s="27"/>
      <c r="B288" s="74"/>
      <c r="C288" s="38" t="s">
        <v>203</v>
      </c>
      <c r="D288" s="39" t="s">
        <v>204</v>
      </c>
      <c r="E288" s="21"/>
      <c r="F288" s="21"/>
    </row>
    <row r="289" spans="1:6" s="16" customFormat="1" ht="42.75" hidden="1">
      <c r="A289" s="62"/>
      <c r="B289" s="30">
        <v>85212</v>
      </c>
      <c r="C289" s="29"/>
      <c r="D289" s="92" t="s">
        <v>205</v>
      </c>
      <c r="E289" s="31">
        <f>SUM(E290:E291)</f>
        <v>0</v>
      </c>
      <c r="F289" s="31">
        <f>SUM(F290:F291)</f>
        <v>0</v>
      </c>
    </row>
    <row r="290" spans="1:6" s="22" customFormat="1" ht="51" hidden="1">
      <c r="A290" s="41"/>
      <c r="B290" s="70"/>
      <c r="C290" s="43" t="s">
        <v>89</v>
      </c>
      <c r="D290" s="44" t="s">
        <v>90</v>
      </c>
      <c r="E290" s="45"/>
      <c r="F290" s="45"/>
    </row>
    <row r="291" spans="1:6" s="22" customFormat="1" ht="38.25" hidden="1">
      <c r="A291" s="27"/>
      <c r="B291" s="35"/>
      <c r="C291" s="24" t="s">
        <v>91</v>
      </c>
      <c r="D291" s="36" t="s">
        <v>92</v>
      </c>
      <c r="E291" s="34"/>
      <c r="F291" s="26"/>
    </row>
    <row r="292" spans="1:6" s="16" customFormat="1" ht="42.75" hidden="1">
      <c r="A292" s="73"/>
      <c r="B292" s="30">
        <v>85213</v>
      </c>
      <c r="C292" s="29"/>
      <c r="D292" s="92" t="s">
        <v>206</v>
      </c>
      <c r="E292" s="31">
        <f>E293</f>
        <v>0</v>
      </c>
      <c r="F292" s="31">
        <f>F293</f>
        <v>0</v>
      </c>
    </row>
    <row r="293" spans="1:6" s="22" customFormat="1" ht="51" hidden="1">
      <c r="A293" s="27"/>
      <c r="B293" s="72"/>
      <c r="C293" s="19" t="s">
        <v>89</v>
      </c>
      <c r="D293" s="64" t="s">
        <v>90</v>
      </c>
      <c r="E293" s="37"/>
      <c r="F293" s="37"/>
    </row>
    <row r="294" spans="1:6" s="16" customFormat="1" ht="28.5" hidden="1">
      <c r="A294" s="93"/>
      <c r="B294" s="30">
        <v>85214</v>
      </c>
      <c r="C294" s="29"/>
      <c r="D294" s="92" t="s">
        <v>207</v>
      </c>
      <c r="E294" s="31">
        <f>SUM(E295:E296)</f>
        <v>0</v>
      </c>
      <c r="F294" s="31">
        <f>SUM(F295:F296)</f>
        <v>0</v>
      </c>
    </row>
    <row r="295" spans="1:6" s="22" customFormat="1" ht="51" hidden="1">
      <c r="A295" s="27"/>
      <c r="B295" s="72"/>
      <c r="C295" s="19" t="s">
        <v>89</v>
      </c>
      <c r="D295" s="64" t="s">
        <v>90</v>
      </c>
      <c r="E295" s="37"/>
      <c r="F295" s="21"/>
    </row>
    <row r="296" spans="1:6" s="22" customFormat="1" ht="25.5" hidden="1">
      <c r="A296" s="17"/>
      <c r="B296" s="32"/>
      <c r="C296" s="24" t="s">
        <v>208</v>
      </c>
      <c r="D296" s="36" t="s">
        <v>209</v>
      </c>
      <c r="E296" s="34"/>
      <c r="F296" s="26"/>
    </row>
    <row r="297" spans="1:6" s="16" customFormat="1" ht="19.5" customHeight="1">
      <c r="A297" s="154"/>
      <c r="B297" s="59">
        <v>85219</v>
      </c>
      <c r="C297" s="306" t="s">
        <v>210</v>
      </c>
      <c r="D297" s="307"/>
      <c r="E297" s="31">
        <f>E298</f>
        <v>4400</v>
      </c>
      <c r="F297" s="31">
        <f>F298</f>
        <v>0</v>
      </c>
    </row>
    <row r="298" spans="1:6" s="22" customFormat="1" ht="25.5">
      <c r="A298" s="294" t="s">
        <v>281</v>
      </c>
      <c r="B298" s="295"/>
      <c r="C298" s="106" t="s">
        <v>208</v>
      </c>
      <c r="D298" s="64" t="s">
        <v>209</v>
      </c>
      <c r="E298" s="222">
        <v>4400</v>
      </c>
      <c r="F298" s="21"/>
    </row>
    <row r="299" spans="1:6" s="16" customFormat="1" ht="27.75" customHeight="1">
      <c r="A299" s="296"/>
      <c r="B299" s="297"/>
      <c r="C299" s="216"/>
      <c r="D299" s="311" t="s">
        <v>250</v>
      </c>
      <c r="E299" s="311"/>
      <c r="F299" s="312"/>
    </row>
    <row r="300" spans="1:6" s="16" customFormat="1" ht="29.25" hidden="1" thickBot="1">
      <c r="A300" s="79"/>
      <c r="B300" s="59">
        <v>85228</v>
      </c>
      <c r="C300" s="121"/>
      <c r="D300" s="94" t="s">
        <v>211</v>
      </c>
      <c r="E300" s="60">
        <f>E301</f>
        <v>0</v>
      </c>
      <c r="F300" s="60">
        <f>F301</f>
        <v>0</v>
      </c>
    </row>
    <row r="301" spans="1:6" s="22" customFormat="1" ht="18" customHeight="1" hidden="1">
      <c r="A301" s="27"/>
      <c r="B301" s="74"/>
      <c r="C301" s="38" t="s">
        <v>212</v>
      </c>
      <c r="D301" s="39" t="s">
        <v>213</v>
      </c>
      <c r="E301" s="21"/>
      <c r="F301" s="21"/>
    </row>
    <row r="302" spans="1:6" s="16" customFormat="1" ht="21" customHeight="1" hidden="1">
      <c r="A302" s="17"/>
      <c r="B302" s="30">
        <v>85295</v>
      </c>
      <c r="C302" s="29"/>
      <c r="D302" s="92" t="s">
        <v>49</v>
      </c>
      <c r="E302" s="31">
        <f>E303</f>
        <v>0</v>
      </c>
      <c r="F302" s="31">
        <f>F303</f>
        <v>0</v>
      </c>
    </row>
    <row r="303" spans="1:6" s="22" customFormat="1" ht="26.25" hidden="1" thickBot="1">
      <c r="A303" s="27"/>
      <c r="B303" s="72"/>
      <c r="C303" s="19" t="s">
        <v>208</v>
      </c>
      <c r="D303" s="64" t="s">
        <v>209</v>
      </c>
      <c r="E303" s="37"/>
      <c r="F303" s="21"/>
    </row>
    <row r="304" spans="1:6" s="125" customFormat="1" ht="16.5" customHeight="1" hidden="1" thickBot="1">
      <c r="A304" s="58">
        <v>854</v>
      </c>
      <c r="B304" s="58"/>
      <c r="C304" s="123"/>
      <c r="D304" s="80" t="s">
        <v>214</v>
      </c>
      <c r="E304" s="124">
        <f>E305</f>
        <v>0</v>
      </c>
      <c r="F304" s="124">
        <f>F305</f>
        <v>0</v>
      </c>
    </row>
    <row r="305" spans="1:6" s="22" customFormat="1" ht="14.25" hidden="1">
      <c r="A305" s="79"/>
      <c r="B305" s="126">
        <v>85412</v>
      </c>
      <c r="C305" s="97"/>
      <c r="D305" s="98" t="s">
        <v>215</v>
      </c>
      <c r="E305" s="99">
        <f>E306</f>
        <v>0</v>
      </c>
      <c r="F305" s="99">
        <f>F306</f>
        <v>0</v>
      </c>
    </row>
    <row r="306" spans="1:6" s="22" customFormat="1" ht="21" customHeight="1" hidden="1" thickBot="1">
      <c r="A306" s="17"/>
      <c r="B306" s="74"/>
      <c r="C306" s="74">
        <v>4300</v>
      </c>
      <c r="D306" s="39" t="s">
        <v>26</v>
      </c>
      <c r="E306" s="21"/>
      <c r="F306" s="21"/>
    </row>
    <row r="307" spans="1:6" s="125" customFormat="1" ht="30.75" hidden="1" thickBot="1">
      <c r="A307" s="58">
        <v>900</v>
      </c>
      <c r="B307" s="58"/>
      <c r="C307" s="123"/>
      <c r="D307" s="80" t="s">
        <v>216</v>
      </c>
      <c r="E307" s="124">
        <f>E308</f>
        <v>0</v>
      </c>
      <c r="F307" s="124">
        <f>F308+F310+F313+F315+F317</f>
        <v>0</v>
      </c>
    </row>
    <row r="308" spans="1:6" s="22" customFormat="1" ht="19.5" customHeight="1" hidden="1">
      <c r="A308" s="79"/>
      <c r="B308" s="126">
        <v>90001</v>
      </c>
      <c r="C308" s="97"/>
      <c r="D308" s="98" t="s">
        <v>217</v>
      </c>
      <c r="E308" s="127">
        <f>E309</f>
        <v>0</v>
      </c>
      <c r="F308" s="127">
        <f>F309</f>
        <v>0</v>
      </c>
    </row>
    <row r="309" spans="1:6" s="22" customFormat="1" ht="18" customHeight="1" hidden="1">
      <c r="A309" s="27"/>
      <c r="B309" s="74"/>
      <c r="C309" s="74">
        <v>4260</v>
      </c>
      <c r="D309" s="39" t="s">
        <v>63</v>
      </c>
      <c r="E309" s="21"/>
      <c r="F309" s="21"/>
    </row>
    <row r="310" spans="1:6" s="22" customFormat="1" ht="19.5" customHeight="1" hidden="1">
      <c r="A310" s="27"/>
      <c r="B310" s="128">
        <v>90002</v>
      </c>
      <c r="C310" s="106"/>
      <c r="D310" s="82" t="s">
        <v>218</v>
      </c>
      <c r="E310" s="129">
        <f>E312</f>
        <v>0</v>
      </c>
      <c r="F310" s="129">
        <f>SUM(F311:F312)</f>
        <v>0</v>
      </c>
    </row>
    <row r="311" spans="1:6" s="22" customFormat="1" ht="18" customHeight="1" hidden="1">
      <c r="A311" s="27"/>
      <c r="B311" s="74"/>
      <c r="C311" s="74">
        <v>4300</v>
      </c>
      <c r="D311" s="39" t="s">
        <v>26</v>
      </c>
      <c r="E311" s="21"/>
      <c r="F311" s="21"/>
    </row>
    <row r="312" spans="1:6" s="22" customFormat="1" ht="12.75" hidden="1">
      <c r="A312" s="27"/>
      <c r="B312" s="32"/>
      <c r="C312" s="32">
        <v>6060</v>
      </c>
      <c r="D312" s="33" t="s">
        <v>120</v>
      </c>
      <c r="E312" s="26"/>
      <c r="F312" s="26"/>
    </row>
    <row r="313" spans="1:6" s="22" customFormat="1" ht="14.25" hidden="1">
      <c r="A313" s="27"/>
      <c r="B313" s="128">
        <v>90005</v>
      </c>
      <c r="C313" s="106"/>
      <c r="D313" s="82" t="s">
        <v>219</v>
      </c>
      <c r="E313" s="129">
        <f>E314</f>
        <v>0</v>
      </c>
      <c r="F313" s="129">
        <f>F314</f>
        <v>0</v>
      </c>
    </row>
    <row r="314" spans="1:6" s="22" customFormat="1" ht="18" customHeight="1" hidden="1">
      <c r="A314" s="27"/>
      <c r="B314" s="74"/>
      <c r="C314" s="74">
        <v>4430</v>
      </c>
      <c r="D314" s="39" t="s">
        <v>67</v>
      </c>
      <c r="E314" s="21"/>
      <c r="F314" s="21"/>
    </row>
    <row r="315" spans="1:6" s="22" customFormat="1" ht="19.5" customHeight="1" hidden="1">
      <c r="A315" s="27"/>
      <c r="B315" s="128">
        <v>90015</v>
      </c>
      <c r="C315" s="106"/>
      <c r="D315" s="82" t="s">
        <v>220</v>
      </c>
      <c r="E315" s="129">
        <f>E316</f>
        <v>0</v>
      </c>
      <c r="F315" s="129">
        <f>F316</f>
        <v>0</v>
      </c>
    </row>
    <row r="316" spans="1:6" s="22" customFormat="1" ht="18" customHeight="1" hidden="1">
      <c r="A316" s="27"/>
      <c r="B316" s="74"/>
      <c r="C316" s="74">
        <v>4260</v>
      </c>
      <c r="D316" s="39" t="s">
        <v>63</v>
      </c>
      <c r="E316" s="21"/>
      <c r="F316" s="21"/>
    </row>
    <row r="317" spans="1:6" s="22" customFormat="1" ht="19.5" customHeight="1" hidden="1">
      <c r="A317" s="27"/>
      <c r="B317" s="128">
        <v>90095</v>
      </c>
      <c r="C317" s="106"/>
      <c r="D317" s="82" t="s">
        <v>49</v>
      </c>
      <c r="E317" s="129">
        <f>E318</f>
        <v>0</v>
      </c>
      <c r="F317" s="129">
        <f>F318</f>
        <v>0</v>
      </c>
    </row>
    <row r="318" spans="1:6" s="22" customFormat="1" ht="18" customHeight="1" hidden="1" thickBot="1">
      <c r="A318" s="17"/>
      <c r="B318" s="74"/>
      <c r="C318" s="74">
        <v>4300</v>
      </c>
      <c r="D318" s="39" t="s">
        <v>26</v>
      </c>
      <c r="E318" s="21"/>
      <c r="F318" s="21"/>
    </row>
    <row r="319" spans="1:6" ht="13.5" customHeight="1" thickBot="1">
      <c r="A319" s="3"/>
      <c r="B319" s="3"/>
      <c r="C319" s="3"/>
      <c r="D319" s="3"/>
      <c r="E319" s="3"/>
      <c r="F319" s="3"/>
    </row>
    <row r="320" spans="1:6" s="4" customFormat="1" ht="21.75" customHeight="1">
      <c r="A320" s="321" t="s">
        <v>3</v>
      </c>
      <c r="B320" s="323" t="s">
        <v>4</v>
      </c>
      <c r="C320" s="323" t="s">
        <v>5</v>
      </c>
      <c r="D320" s="323" t="s">
        <v>6</v>
      </c>
      <c r="E320" s="319" t="s">
        <v>7</v>
      </c>
      <c r="F320" s="319" t="s">
        <v>8</v>
      </c>
    </row>
    <row r="321" spans="1:6" s="4" customFormat="1" ht="15" customHeight="1" thickBot="1">
      <c r="A321" s="322"/>
      <c r="B321" s="320"/>
      <c r="C321" s="320"/>
      <c r="D321" s="320"/>
      <c r="E321" s="320"/>
      <c r="F321" s="320"/>
    </row>
    <row r="322" spans="1:6" s="6" customFormat="1" ht="7.5" customHeight="1" thickBot="1">
      <c r="A322" s="233">
        <v>1</v>
      </c>
      <c r="B322" s="233">
        <v>2</v>
      </c>
      <c r="C322" s="233">
        <v>3</v>
      </c>
      <c r="D322" s="233">
        <v>4</v>
      </c>
      <c r="E322" s="233">
        <v>5</v>
      </c>
      <c r="F322" s="233">
        <v>6</v>
      </c>
    </row>
    <row r="323" spans="1:6" s="125" customFormat="1" ht="33" customHeight="1" thickBot="1">
      <c r="A323" s="212">
        <v>921</v>
      </c>
      <c r="B323" s="303" t="s">
        <v>221</v>
      </c>
      <c r="C323" s="304"/>
      <c r="D323" s="305"/>
      <c r="E323" s="124">
        <f>E324+E331</f>
        <v>25000</v>
      </c>
      <c r="F323" s="213">
        <f>F324+F331+F335</f>
        <v>0</v>
      </c>
    </row>
    <row r="324" spans="1:6" s="22" customFormat="1" ht="19.5" customHeight="1">
      <c r="A324" s="161"/>
      <c r="B324" s="90">
        <v>92109</v>
      </c>
      <c r="C324" s="48"/>
      <c r="D324" s="214" t="s">
        <v>222</v>
      </c>
      <c r="E324" s="45">
        <f>E325</f>
        <v>25000</v>
      </c>
      <c r="F324" s="45">
        <f>SUM(F329:F330)</f>
        <v>0</v>
      </c>
    </row>
    <row r="325" spans="1:6" s="22" customFormat="1" ht="42" customHeight="1">
      <c r="A325" s="298" t="s">
        <v>273</v>
      </c>
      <c r="B325" s="299"/>
      <c r="C325" s="215">
        <v>6300</v>
      </c>
      <c r="D325" s="235" t="s">
        <v>260</v>
      </c>
      <c r="E325" s="45">
        <v>25000</v>
      </c>
      <c r="F325" s="45"/>
    </row>
    <row r="326" spans="1:6" s="16" customFormat="1" ht="24.75" customHeight="1" thickBot="1">
      <c r="A326" s="298"/>
      <c r="B326" s="299"/>
      <c r="C326" s="152"/>
      <c r="D326" s="301" t="s">
        <v>261</v>
      </c>
      <c r="E326" s="301"/>
      <c r="F326" s="302"/>
    </row>
    <row r="327" spans="1:6" s="22" customFormat="1" ht="12" customHeight="1" hidden="1">
      <c r="A327" s="46"/>
      <c r="B327" s="47"/>
      <c r="C327" s="48"/>
      <c r="D327" s="49"/>
      <c r="E327" s="50"/>
      <c r="F327" s="50"/>
    </row>
    <row r="328" spans="1:6" s="6" customFormat="1" ht="7.5" customHeight="1" hidden="1">
      <c r="A328" s="51">
        <v>1</v>
      </c>
      <c r="B328" s="51">
        <v>2</v>
      </c>
      <c r="C328" s="51">
        <v>3</v>
      </c>
      <c r="D328" s="51">
        <v>4</v>
      </c>
      <c r="E328" s="51">
        <v>5</v>
      </c>
      <c r="F328" s="51">
        <v>6</v>
      </c>
    </row>
    <row r="329" spans="1:6" s="22" customFormat="1" ht="28.5" customHeight="1" hidden="1">
      <c r="A329" s="27"/>
      <c r="B329" s="35"/>
      <c r="C329" s="24" t="s">
        <v>223</v>
      </c>
      <c r="D329" s="33" t="s">
        <v>224</v>
      </c>
      <c r="E329" s="34"/>
      <c r="F329" s="34"/>
    </row>
    <row r="330" spans="1:6" s="22" customFormat="1" ht="16.5" customHeight="1" hidden="1">
      <c r="A330" s="27"/>
      <c r="B330" s="32"/>
      <c r="C330" s="28" t="s">
        <v>36</v>
      </c>
      <c r="D330" s="33" t="s">
        <v>37</v>
      </c>
      <c r="E330" s="26"/>
      <c r="F330" s="26"/>
    </row>
    <row r="331" spans="1:6" s="22" customFormat="1" ht="19.5" customHeight="1" hidden="1">
      <c r="A331" s="17"/>
      <c r="B331" s="128">
        <v>92116</v>
      </c>
      <c r="C331" s="106"/>
      <c r="D331" s="82" t="s">
        <v>225</v>
      </c>
      <c r="E331" s="107">
        <f>SUM(E332:E333)</f>
        <v>0</v>
      </c>
      <c r="F331" s="107">
        <f>SUM(F333:F334)</f>
        <v>0</v>
      </c>
    </row>
    <row r="332" spans="1:6" s="22" customFormat="1" ht="38.25" hidden="1">
      <c r="A332" s="17"/>
      <c r="B332" s="91"/>
      <c r="C332" s="19" t="s">
        <v>69</v>
      </c>
      <c r="D332" s="39" t="s">
        <v>70</v>
      </c>
      <c r="E332" s="37"/>
      <c r="F332" s="37"/>
    </row>
    <row r="333" spans="1:6" s="22" customFormat="1" ht="25.5" hidden="1">
      <c r="A333" s="17"/>
      <c r="B333" s="32"/>
      <c r="C333" s="24" t="s">
        <v>223</v>
      </c>
      <c r="D333" s="33" t="s">
        <v>224</v>
      </c>
      <c r="E333" s="34"/>
      <c r="F333" s="34"/>
    </row>
    <row r="334" spans="1:6" s="22" customFormat="1" ht="16.5" customHeight="1" hidden="1">
      <c r="A334" s="27"/>
      <c r="B334" s="32"/>
      <c r="C334" s="28" t="s">
        <v>36</v>
      </c>
      <c r="D334" s="33" t="s">
        <v>37</v>
      </c>
      <c r="E334" s="26"/>
      <c r="F334" s="26"/>
    </row>
    <row r="335" spans="1:6" s="22" customFormat="1" ht="19.5" customHeight="1" hidden="1">
      <c r="A335" s="79"/>
      <c r="B335" s="128">
        <v>92120</v>
      </c>
      <c r="C335" s="106"/>
      <c r="D335" s="82" t="s">
        <v>226</v>
      </c>
      <c r="E335" s="129">
        <f>E336</f>
        <v>0</v>
      </c>
      <c r="F335" s="129">
        <f>F336</f>
        <v>0</v>
      </c>
    </row>
    <row r="336" spans="1:6" s="22" customFormat="1" ht="21.75" customHeight="1" hidden="1" thickBot="1">
      <c r="A336" s="17"/>
      <c r="B336" s="74"/>
      <c r="C336" s="74">
        <v>4300</v>
      </c>
      <c r="D336" s="39" t="s">
        <v>26</v>
      </c>
      <c r="E336" s="21"/>
      <c r="F336" s="21"/>
    </row>
    <row r="337" spans="1:6" s="125" customFormat="1" ht="24" customHeight="1" hidden="1" thickBot="1">
      <c r="A337" s="58">
        <v>926</v>
      </c>
      <c r="B337" s="123"/>
      <c r="C337" s="123"/>
      <c r="D337" s="80" t="s">
        <v>227</v>
      </c>
      <c r="E337" s="124">
        <f>E338+E343</f>
        <v>0</v>
      </c>
      <c r="F337" s="124">
        <f>F338+F343+F347</f>
        <v>0</v>
      </c>
    </row>
    <row r="338" spans="1:6" s="22" customFormat="1" ht="19.5" customHeight="1" hidden="1">
      <c r="A338" s="65"/>
      <c r="B338" s="130">
        <v>92605</v>
      </c>
      <c r="C338" s="19"/>
      <c r="D338" s="131" t="s">
        <v>228</v>
      </c>
      <c r="E338" s="37">
        <f>E340</f>
        <v>0</v>
      </c>
      <c r="F338" s="37">
        <f>SUM(F339:F341)</f>
        <v>0</v>
      </c>
    </row>
    <row r="339" spans="1:6" s="22" customFormat="1" ht="25.5" hidden="1">
      <c r="A339" s="79"/>
      <c r="B339" s="91"/>
      <c r="C339" s="19" t="s">
        <v>223</v>
      </c>
      <c r="D339" s="33" t="s">
        <v>224</v>
      </c>
      <c r="E339" s="21"/>
      <c r="F339" s="21"/>
    </row>
    <row r="340" spans="1:6" s="22" customFormat="1" ht="38.25" hidden="1">
      <c r="A340" s="27"/>
      <c r="B340" s="35"/>
      <c r="C340" s="35">
        <v>2820</v>
      </c>
      <c r="D340" s="36" t="s">
        <v>229</v>
      </c>
      <c r="E340" s="34"/>
      <c r="F340" s="34"/>
    </row>
    <row r="341" spans="1:6" s="22" customFormat="1" ht="28.5" customHeight="1" hidden="1" thickBot="1">
      <c r="A341" s="27"/>
      <c r="B341" s="35"/>
      <c r="C341" s="24" t="s">
        <v>62</v>
      </c>
      <c r="D341" s="33" t="s">
        <v>224</v>
      </c>
      <c r="E341" s="34"/>
      <c r="F341" s="34"/>
    </row>
    <row r="342" spans="1:7" s="133" customFormat="1" ht="28.5" customHeight="1" thickBot="1">
      <c r="A342" s="316" t="s">
        <v>230</v>
      </c>
      <c r="B342" s="317"/>
      <c r="C342" s="317"/>
      <c r="D342" s="318"/>
      <c r="E342" s="120">
        <f>E46+E135+E178+E286+E80+E88+E323+E111+E7</f>
        <v>457568</v>
      </c>
      <c r="F342" s="120">
        <f>F46+F135+F178+F286</f>
        <v>0</v>
      </c>
      <c r="G342" s="132">
        <f>E342-F342</f>
        <v>457568</v>
      </c>
    </row>
    <row r="343" ht="17.25" customHeight="1">
      <c r="E343" s="134"/>
    </row>
    <row r="344" spans="1:7" ht="12.75">
      <c r="A344" s="135" t="s">
        <v>231</v>
      </c>
      <c r="B344" s="136"/>
      <c r="C344" s="136"/>
      <c r="E344" s="137"/>
      <c r="F344" s="138"/>
      <c r="G344" s="139"/>
    </row>
    <row r="345" spans="2:6" ht="12.75">
      <c r="B345" s="140"/>
      <c r="C345" s="136"/>
      <c r="D345" s="138"/>
      <c r="E345" s="138"/>
      <c r="F345" s="138"/>
    </row>
    <row r="346" spans="2:6" ht="12.75">
      <c r="B346" s="136"/>
      <c r="C346" s="136"/>
      <c r="D346" s="138"/>
      <c r="E346" s="138"/>
      <c r="F346" s="138"/>
    </row>
    <row r="347" spans="2:6" ht="12.75">
      <c r="B347" s="136"/>
      <c r="C347" s="136"/>
      <c r="D347" s="138"/>
      <c r="E347" s="138"/>
      <c r="F347" s="138"/>
    </row>
    <row r="348" spans="2:6" ht="12.75">
      <c r="B348" s="136"/>
      <c r="C348" s="136"/>
      <c r="D348" s="138"/>
      <c r="E348" s="138"/>
      <c r="F348" s="138"/>
    </row>
    <row r="349" spans="2:6" ht="12.75">
      <c r="B349" s="136"/>
      <c r="C349" s="136"/>
      <c r="D349" s="138"/>
      <c r="E349" s="138"/>
      <c r="F349" s="138"/>
    </row>
    <row r="350" spans="2:6" ht="12.75">
      <c r="B350" s="136"/>
      <c r="C350" s="136"/>
      <c r="D350" s="138"/>
      <c r="E350" s="138"/>
      <c r="F350" s="138"/>
    </row>
    <row r="351" spans="2:6" ht="12.75">
      <c r="B351" s="136"/>
      <c r="C351" s="136"/>
      <c r="D351" s="138"/>
      <c r="E351" s="138"/>
      <c r="F351" s="138"/>
    </row>
    <row r="352" spans="2:6" ht="12.75">
      <c r="B352" s="136"/>
      <c r="C352" s="136"/>
      <c r="D352" s="138"/>
      <c r="E352" s="138"/>
      <c r="F352" s="138"/>
    </row>
    <row r="353" spans="2:6" ht="12.75">
      <c r="B353" s="136"/>
      <c r="C353" s="136"/>
      <c r="D353" s="138"/>
      <c r="E353" s="138"/>
      <c r="F353" s="138"/>
    </row>
    <row r="354" spans="2:6" ht="12.75">
      <c r="B354" s="136"/>
      <c r="C354" s="136"/>
      <c r="D354" s="138"/>
      <c r="E354" s="138"/>
      <c r="F354" s="138"/>
    </row>
    <row r="355" spans="2:6" ht="12.75">
      <c r="B355" s="136"/>
      <c r="C355" s="136"/>
      <c r="D355" s="138"/>
      <c r="E355" s="138"/>
      <c r="F355" s="138"/>
    </row>
    <row r="356" spans="2:6" ht="12.75">
      <c r="B356" s="136"/>
      <c r="C356" s="136"/>
      <c r="D356" s="138"/>
      <c r="E356" s="138"/>
      <c r="F356" s="138"/>
    </row>
    <row r="357" spans="2:6" ht="12.75">
      <c r="B357" s="136"/>
      <c r="C357" s="136"/>
      <c r="D357" s="138"/>
      <c r="E357" s="138"/>
      <c r="F357" s="138"/>
    </row>
    <row r="358" spans="2:6" ht="12.75">
      <c r="B358" s="136"/>
      <c r="C358" s="136"/>
      <c r="D358" s="138"/>
      <c r="E358" s="138"/>
      <c r="F358" s="138"/>
    </row>
    <row r="359" spans="2:6" ht="12.75">
      <c r="B359" s="136"/>
      <c r="C359" s="136"/>
      <c r="D359" s="138"/>
      <c r="E359" s="138"/>
      <c r="F359" s="138"/>
    </row>
    <row r="360" spans="2:6" ht="12.75">
      <c r="B360" s="136"/>
      <c r="C360" s="136"/>
      <c r="D360" s="138"/>
      <c r="E360" s="138"/>
      <c r="F360" s="138"/>
    </row>
    <row r="361" spans="2:6" ht="12.75">
      <c r="B361" s="136"/>
      <c r="C361" s="136"/>
      <c r="D361" s="138"/>
      <c r="E361" s="138"/>
      <c r="F361" s="138"/>
    </row>
    <row r="362" spans="2:6" ht="12.75">
      <c r="B362" s="136"/>
      <c r="C362" s="136"/>
      <c r="D362" s="138"/>
      <c r="E362" s="138"/>
      <c r="F362" s="138"/>
    </row>
    <row r="363" spans="2:6" ht="12.75">
      <c r="B363" s="136"/>
      <c r="C363" s="136"/>
      <c r="D363" s="138"/>
      <c r="E363" s="138"/>
      <c r="F363" s="138"/>
    </row>
    <row r="364" spans="2:6" ht="12.75">
      <c r="B364" s="136"/>
      <c r="C364" s="136"/>
      <c r="D364" s="138"/>
      <c r="E364" s="138"/>
      <c r="F364" s="138"/>
    </row>
    <row r="365" spans="2:6" ht="12.75">
      <c r="B365" s="136"/>
      <c r="C365" s="136"/>
      <c r="D365" s="138"/>
      <c r="E365" s="138"/>
      <c r="F365" s="138"/>
    </row>
    <row r="366" spans="2:6" ht="12.75">
      <c r="B366" s="136"/>
      <c r="C366" s="136"/>
      <c r="D366" s="138"/>
      <c r="E366" s="138"/>
      <c r="F366" s="138"/>
    </row>
    <row r="367" spans="2:6" ht="12.75">
      <c r="B367" s="136"/>
      <c r="C367" s="136"/>
      <c r="D367" s="138"/>
      <c r="E367" s="138"/>
      <c r="F367" s="138"/>
    </row>
    <row r="368" spans="2:6" ht="12.75">
      <c r="B368" s="136"/>
      <c r="C368" s="136"/>
      <c r="D368" s="138"/>
      <c r="E368" s="138"/>
      <c r="F368" s="138"/>
    </row>
    <row r="369" spans="2:6" ht="12.75">
      <c r="B369" s="136"/>
      <c r="C369" s="136"/>
      <c r="D369" s="138"/>
      <c r="E369" s="138"/>
      <c r="F369" s="138"/>
    </row>
    <row r="370" spans="2:6" ht="12.75">
      <c r="B370" s="136"/>
      <c r="C370" s="136"/>
      <c r="D370" s="138"/>
      <c r="E370" s="138"/>
      <c r="F370" s="138"/>
    </row>
    <row r="371" spans="2:6" ht="12.75">
      <c r="B371" s="136"/>
      <c r="C371" s="136"/>
      <c r="D371" s="138"/>
      <c r="E371" s="138"/>
      <c r="F371" s="138"/>
    </row>
    <row r="372" spans="2:6" ht="12.75">
      <c r="B372" s="136"/>
      <c r="C372" s="136"/>
      <c r="D372" s="138"/>
      <c r="E372" s="138"/>
      <c r="F372" s="138"/>
    </row>
    <row r="373" spans="2:6" ht="12.75">
      <c r="B373" s="136"/>
      <c r="C373" s="136"/>
      <c r="D373" s="138"/>
      <c r="E373" s="138"/>
      <c r="F373" s="138"/>
    </row>
    <row r="374" spans="2:6" ht="12.75">
      <c r="B374" s="136"/>
      <c r="C374" s="136"/>
      <c r="D374" s="138"/>
      <c r="E374" s="138"/>
      <c r="F374" s="138"/>
    </row>
    <row r="375" spans="2:6" ht="12.75">
      <c r="B375" s="136"/>
      <c r="C375" s="136"/>
      <c r="D375" s="138"/>
      <c r="E375" s="138"/>
      <c r="F375" s="138"/>
    </row>
    <row r="376" spans="2:6" ht="12.75">
      <c r="B376" s="136"/>
      <c r="C376" s="136"/>
      <c r="D376" s="138"/>
      <c r="E376" s="138"/>
      <c r="F376" s="138"/>
    </row>
  </sheetData>
  <mergeCells count="47">
    <mergeCell ref="C17:D17"/>
    <mergeCell ref="D19:F19"/>
    <mergeCell ref="D21:F21"/>
    <mergeCell ref="B7:D7"/>
    <mergeCell ref="A18:B21"/>
    <mergeCell ref="D57:F57"/>
    <mergeCell ref="C49:D49"/>
    <mergeCell ref="B46:D46"/>
    <mergeCell ref="B286:D286"/>
    <mergeCell ref="C162:D162"/>
    <mergeCell ref="C179:D179"/>
    <mergeCell ref="B189:D189"/>
    <mergeCell ref="C190:D190"/>
    <mergeCell ref="B111:D111"/>
    <mergeCell ref="A50:B57"/>
    <mergeCell ref="A2:F2"/>
    <mergeCell ref="A342:D342"/>
    <mergeCell ref="E4:E5"/>
    <mergeCell ref="F4:F5"/>
    <mergeCell ref="A4:A5"/>
    <mergeCell ref="B4:B5"/>
    <mergeCell ref="C4:C5"/>
    <mergeCell ref="D4:D5"/>
    <mergeCell ref="B135:D135"/>
    <mergeCell ref="B178:D178"/>
    <mergeCell ref="B80:D80"/>
    <mergeCell ref="D299:F299"/>
    <mergeCell ref="C297:D297"/>
    <mergeCell ref="B88:D88"/>
    <mergeCell ref="C89:D89"/>
    <mergeCell ref="C94:D94"/>
    <mergeCell ref="D96:F96"/>
    <mergeCell ref="C114:D114"/>
    <mergeCell ref="D326:F326"/>
    <mergeCell ref="B323:D323"/>
    <mergeCell ref="C84:D84"/>
    <mergeCell ref="E320:E321"/>
    <mergeCell ref="F320:F321"/>
    <mergeCell ref="B320:B321"/>
    <mergeCell ref="C320:C321"/>
    <mergeCell ref="D320:D321"/>
    <mergeCell ref="A298:B299"/>
    <mergeCell ref="A325:B326"/>
    <mergeCell ref="A87:B87"/>
    <mergeCell ref="A95:B96"/>
    <mergeCell ref="A115:B115"/>
    <mergeCell ref="A320:A321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21/2009 
z dnia  29 kwietnia 2009r.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H466"/>
  <sheetViews>
    <sheetView showGridLines="0" tabSelected="1" zoomScale="75" zoomScaleNormal="75" workbookViewId="0" topLeftCell="A408">
      <selection activeCell="L410" sqref="L410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4.375" style="2" customWidth="1"/>
    <col min="5" max="6" width="16.625" style="2" customWidth="1"/>
    <col min="7" max="7" width="11.625" style="2" bestFit="1" customWidth="1"/>
    <col min="8" max="16384" width="9.125" style="2" customWidth="1"/>
  </cols>
  <sheetData>
    <row r="1" ht="9" customHeight="1"/>
    <row r="2" spans="1:6" ht="17.25" customHeight="1">
      <c r="A2" s="315" t="s">
        <v>245</v>
      </c>
      <c r="B2" s="315"/>
      <c r="C2" s="315"/>
      <c r="D2" s="315"/>
      <c r="E2" s="315"/>
      <c r="F2" s="315"/>
    </row>
    <row r="3" spans="1:6" ht="5.25" customHeight="1" thickBot="1">
      <c r="A3" s="3"/>
      <c r="B3" s="3"/>
      <c r="C3" s="3"/>
      <c r="D3" s="3"/>
      <c r="E3" s="3"/>
      <c r="F3" s="3"/>
    </row>
    <row r="4" spans="1:6" s="4" customFormat="1" ht="22.5" customHeight="1">
      <c r="A4" s="321" t="s">
        <v>3</v>
      </c>
      <c r="B4" s="323" t="s">
        <v>4</v>
      </c>
      <c r="C4" s="323" t="s">
        <v>5</v>
      </c>
      <c r="D4" s="323" t="s">
        <v>6</v>
      </c>
      <c r="E4" s="319" t="s">
        <v>7</v>
      </c>
      <c r="F4" s="319" t="s">
        <v>8</v>
      </c>
    </row>
    <row r="5" spans="1:6" s="4" customFormat="1" ht="15" customHeight="1" thickBot="1">
      <c r="A5" s="322"/>
      <c r="B5" s="320"/>
      <c r="C5" s="320"/>
      <c r="D5" s="320"/>
      <c r="E5" s="320"/>
      <c r="F5" s="320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3</v>
      </c>
      <c r="E6" s="5">
        <v>4</v>
      </c>
      <c r="F6" s="5">
        <v>5</v>
      </c>
    </row>
    <row r="7" spans="1:6" s="11" customFormat="1" ht="23.25" customHeight="1" thickBot="1">
      <c r="A7" s="7" t="s">
        <v>9</v>
      </c>
      <c r="B7" s="308" t="s">
        <v>10</v>
      </c>
      <c r="C7" s="309"/>
      <c r="D7" s="310"/>
      <c r="E7" s="239">
        <f>E17+E32</f>
        <v>200000</v>
      </c>
      <c r="F7" s="239">
        <f>F17+F32+F8+F26+F28+F30</f>
        <v>0</v>
      </c>
    </row>
    <row r="8" spans="1:6" s="16" customFormat="1" ht="23.25" customHeight="1" hidden="1">
      <c r="A8" s="12"/>
      <c r="B8" s="13" t="s">
        <v>11</v>
      </c>
      <c r="C8" s="14"/>
      <c r="D8" s="14" t="s">
        <v>12</v>
      </c>
      <c r="E8" s="15">
        <f>SUM(E16:E18)</f>
        <v>200000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13</v>
      </c>
      <c r="D9" s="20" t="s">
        <v>14</v>
      </c>
      <c r="E9" s="21"/>
      <c r="F9" s="21"/>
    </row>
    <row r="10" spans="1:6" s="22" customFormat="1" ht="16.5" customHeight="1" hidden="1">
      <c r="A10" s="17"/>
      <c r="B10" s="23"/>
      <c r="C10" s="24" t="s">
        <v>15</v>
      </c>
      <c r="D10" s="25" t="s">
        <v>16</v>
      </c>
      <c r="E10" s="26"/>
      <c r="F10" s="26"/>
    </row>
    <row r="11" spans="1:6" s="22" customFormat="1" ht="16.5" customHeight="1" hidden="1">
      <c r="A11" s="17"/>
      <c r="B11" s="23"/>
      <c r="C11" s="24" t="s">
        <v>17</v>
      </c>
      <c r="D11" s="25" t="s">
        <v>18</v>
      </c>
      <c r="E11" s="26"/>
      <c r="F11" s="26"/>
    </row>
    <row r="12" spans="1:6" s="22" customFormat="1" ht="16.5" customHeight="1" hidden="1">
      <c r="A12" s="17"/>
      <c r="B12" s="23"/>
      <c r="C12" s="24" t="s">
        <v>19</v>
      </c>
      <c r="D12" s="25" t="s">
        <v>20</v>
      </c>
      <c r="E12" s="26"/>
      <c r="F12" s="26"/>
    </row>
    <row r="13" spans="1:6" s="22" customFormat="1" ht="16.5" customHeight="1" hidden="1">
      <c r="A13" s="17"/>
      <c r="B13" s="23"/>
      <c r="C13" s="24" t="s">
        <v>21</v>
      </c>
      <c r="D13" s="25" t="s">
        <v>22</v>
      </c>
      <c r="E13" s="26"/>
      <c r="F13" s="26"/>
    </row>
    <row r="14" spans="1:6" s="22" customFormat="1" ht="16.5" customHeight="1" hidden="1">
      <c r="A14" s="17"/>
      <c r="B14" s="23"/>
      <c r="C14" s="24" t="s">
        <v>23</v>
      </c>
      <c r="D14" s="25" t="s">
        <v>24</v>
      </c>
      <c r="E14" s="26"/>
      <c r="F14" s="26"/>
    </row>
    <row r="15" spans="1:6" s="22" customFormat="1" ht="16.5" customHeight="1" hidden="1">
      <c r="A15" s="17"/>
      <c r="B15" s="23"/>
      <c r="C15" s="24" t="s">
        <v>25</v>
      </c>
      <c r="D15" s="25" t="s">
        <v>26</v>
      </c>
      <c r="E15" s="26"/>
      <c r="F15" s="26"/>
    </row>
    <row r="16" spans="1:6" s="22" customFormat="1" ht="16.5" customHeight="1" hidden="1">
      <c r="A16" s="17"/>
      <c r="B16" s="23"/>
      <c r="C16" s="28" t="s">
        <v>27</v>
      </c>
      <c r="D16" s="25" t="s">
        <v>28</v>
      </c>
      <c r="E16" s="26"/>
      <c r="F16" s="26"/>
    </row>
    <row r="17" spans="1:6" s="16" customFormat="1" ht="20.25" customHeight="1">
      <c r="A17" s="178"/>
      <c r="B17" s="177" t="s">
        <v>29</v>
      </c>
      <c r="C17" s="306" t="s">
        <v>30</v>
      </c>
      <c r="D17" s="307"/>
      <c r="E17" s="208">
        <f>E21</f>
        <v>200000</v>
      </c>
      <c r="F17" s="31">
        <f>SUM(F21:F25)</f>
        <v>0</v>
      </c>
    </row>
    <row r="18" spans="1:6" s="22" customFormat="1" ht="21" customHeight="1" hidden="1">
      <c r="A18" s="161"/>
      <c r="B18" s="47"/>
      <c r="C18" s="168" t="s">
        <v>31</v>
      </c>
      <c r="D18" s="20" t="s">
        <v>32</v>
      </c>
      <c r="E18" s="203"/>
      <c r="F18" s="21"/>
    </row>
    <row r="19" spans="1:6" s="22" customFormat="1" ht="51" hidden="1">
      <c r="A19" s="161"/>
      <c r="B19" s="176"/>
      <c r="C19" s="169" t="s">
        <v>33</v>
      </c>
      <c r="D19" s="33" t="s">
        <v>34</v>
      </c>
      <c r="E19" s="238"/>
      <c r="F19" s="26"/>
    </row>
    <row r="20" spans="1:6" s="22" customFormat="1" ht="38.25" hidden="1">
      <c r="A20" s="161"/>
      <c r="B20" s="176"/>
      <c r="C20" s="202">
        <v>6298</v>
      </c>
      <c r="D20" s="36" t="s">
        <v>35</v>
      </c>
      <c r="E20" s="222"/>
      <c r="F20" s="26"/>
    </row>
    <row r="21" spans="1:6" s="22" customFormat="1" ht="21" customHeight="1">
      <c r="A21" s="294" t="s">
        <v>273</v>
      </c>
      <c r="B21" s="295"/>
      <c r="C21" s="106" t="s">
        <v>36</v>
      </c>
      <c r="D21" s="186" t="s">
        <v>37</v>
      </c>
      <c r="E21" s="223">
        <v>200000</v>
      </c>
      <c r="F21" s="78"/>
    </row>
    <row r="22" spans="1:6" s="22" customFormat="1" ht="25.5" customHeight="1" thickBot="1">
      <c r="A22" s="294"/>
      <c r="B22" s="295"/>
      <c r="C22" s="237"/>
      <c r="D22" s="380" t="s">
        <v>282</v>
      </c>
      <c r="E22" s="380"/>
      <c r="F22" s="381"/>
    </row>
    <row r="23" spans="1:6" s="22" customFormat="1" ht="22.5" customHeight="1" hidden="1">
      <c r="A23" s="79"/>
      <c r="B23" s="74"/>
      <c r="C23" s="24" t="s">
        <v>38</v>
      </c>
      <c r="D23" s="39" t="s">
        <v>37</v>
      </c>
      <c r="E23" s="37"/>
      <c r="F23" s="21"/>
    </row>
    <row r="24" spans="1:6" s="22" customFormat="1" ht="26.25" customHeight="1" hidden="1">
      <c r="A24" s="27"/>
      <c r="B24" s="35"/>
      <c r="C24" s="35">
        <v>6059</v>
      </c>
      <c r="D24" s="33" t="s">
        <v>37</v>
      </c>
      <c r="E24" s="37"/>
      <c r="F24" s="34"/>
    </row>
    <row r="25" spans="1:6" s="22" customFormat="1" ht="38.25" hidden="1">
      <c r="A25" s="27"/>
      <c r="B25" s="32"/>
      <c r="C25" s="32">
        <v>6210</v>
      </c>
      <c r="D25" s="33" t="s">
        <v>39</v>
      </c>
      <c r="E25" s="21"/>
      <c r="F25" s="21"/>
    </row>
    <row r="26" spans="1:6" s="16" customFormat="1" ht="23.25" customHeight="1" hidden="1">
      <c r="A26" s="27"/>
      <c r="B26" s="29" t="s">
        <v>40</v>
      </c>
      <c r="C26" s="30"/>
      <c r="D26" s="30" t="s">
        <v>41</v>
      </c>
      <c r="E26" s="31">
        <f>E27</f>
        <v>0</v>
      </c>
      <c r="F26" s="31">
        <f>F27</f>
        <v>0</v>
      </c>
    </row>
    <row r="27" spans="1:6" s="22" customFormat="1" ht="19.5" customHeight="1" hidden="1">
      <c r="A27" s="27"/>
      <c r="B27" s="18"/>
      <c r="C27" s="38" t="s">
        <v>25</v>
      </c>
      <c r="D27" s="20" t="s">
        <v>26</v>
      </c>
      <c r="E27" s="21"/>
      <c r="F27" s="21"/>
    </row>
    <row r="28" spans="1:6" s="16" customFormat="1" ht="23.25" customHeight="1" hidden="1">
      <c r="A28" s="27"/>
      <c r="B28" s="29" t="s">
        <v>42</v>
      </c>
      <c r="C28" s="30"/>
      <c r="D28" s="30" t="s">
        <v>43</v>
      </c>
      <c r="E28" s="31">
        <f>E29</f>
        <v>0</v>
      </c>
      <c r="F28" s="31">
        <f>F29</f>
        <v>0</v>
      </c>
    </row>
    <row r="29" spans="1:6" s="22" customFormat="1" ht="19.5" customHeight="1" hidden="1">
      <c r="A29" s="27"/>
      <c r="B29" s="18"/>
      <c r="C29" s="38" t="s">
        <v>44</v>
      </c>
      <c r="D29" s="39" t="s">
        <v>45</v>
      </c>
      <c r="E29" s="21"/>
      <c r="F29" s="21"/>
    </row>
    <row r="30" spans="1:6" s="16" customFormat="1" ht="23.25" customHeight="1" hidden="1">
      <c r="A30" s="27"/>
      <c r="B30" s="29" t="s">
        <v>46</v>
      </c>
      <c r="C30" s="30"/>
      <c r="D30" s="30" t="s">
        <v>47</v>
      </c>
      <c r="E30" s="31">
        <f>E31</f>
        <v>0</v>
      </c>
      <c r="F30" s="31">
        <f>F31</f>
        <v>0</v>
      </c>
    </row>
    <row r="31" spans="1:6" s="22" customFormat="1" ht="19.5" customHeight="1" hidden="1">
      <c r="A31" s="27"/>
      <c r="B31" s="18"/>
      <c r="C31" s="38" t="s">
        <v>36</v>
      </c>
      <c r="D31" s="39" t="s">
        <v>37</v>
      </c>
      <c r="E31" s="21"/>
      <c r="F31" s="21"/>
    </row>
    <row r="32" spans="1:6" s="16" customFormat="1" ht="22.5" customHeight="1" hidden="1">
      <c r="A32" s="40"/>
      <c r="B32" s="29" t="s">
        <v>48</v>
      </c>
      <c r="C32" s="30"/>
      <c r="D32" s="30" t="s">
        <v>49</v>
      </c>
      <c r="E32" s="31">
        <f>E33</f>
        <v>0</v>
      </c>
      <c r="F32" s="31">
        <f>F33</f>
        <v>0</v>
      </c>
    </row>
    <row r="33" spans="1:6" s="22" customFormat="1" ht="19.5" customHeight="1" hidden="1" thickBot="1">
      <c r="A33" s="17"/>
      <c r="B33" s="18"/>
      <c r="C33" s="38" t="s">
        <v>50</v>
      </c>
      <c r="D33" s="20" t="s">
        <v>51</v>
      </c>
      <c r="E33" s="21"/>
      <c r="F33" s="21"/>
    </row>
    <row r="34" spans="1:6" s="11" customFormat="1" ht="22.5" customHeight="1" hidden="1" thickBot="1">
      <c r="A34" s="7" t="s">
        <v>52</v>
      </c>
      <c r="B34" s="8"/>
      <c r="C34" s="9"/>
      <c r="D34" s="9" t="s">
        <v>53</v>
      </c>
      <c r="E34" s="10">
        <f>E35</f>
        <v>0</v>
      </c>
      <c r="F34" s="10">
        <f>F35</f>
        <v>0</v>
      </c>
    </row>
    <row r="35" spans="1:6" s="16" customFormat="1" ht="22.5" customHeight="1" hidden="1">
      <c r="A35" s="12"/>
      <c r="B35" s="13" t="s">
        <v>54</v>
      </c>
      <c r="C35" s="14"/>
      <c r="D35" s="14" t="s">
        <v>55</v>
      </c>
      <c r="E35" s="15">
        <f>E36</f>
        <v>0</v>
      </c>
      <c r="F35" s="15">
        <f>F36</f>
        <v>0</v>
      </c>
    </row>
    <row r="36" spans="1:6" s="22" customFormat="1" ht="59.25" customHeight="1" hidden="1">
      <c r="A36" s="41"/>
      <c r="B36" s="42"/>
      <c r="C36" s="43" t="s">
        <v>56</v>
      </c>
      <c r="D36" s="44" t="s">
        <v>57</v>
      </c>
      <c r="E36" s="45"/>
      <c r="F36" s="45"/>
    </row>
    <row r="37" spans="1:6" s="22" customFormat="1" ht="8.25" customHeight="1" hidden="1">
      <c r="A37" s="46"/>
      <c r="B37" s="47"/>
      <c r="C37" s="48"/>
      <c r="D37" s="49"/>
      <c r="E37" s="50"/>
      <c r="F37" s="50"/>
    </row>
    <row r="38" spans="1:6" s="6" customFormat="1" ht="7.5" customHeight="1" hidden="1">
      <c r="A38" s="51">
        <v>1</v>
      </c>
      <c r="B38" s="51">
        <v>2</v>
      </c>
      <c r="C38" s="51">
        <v>3</v>
      </c>
      <c r="D38" s="51">
        <v>4</v>
      </c>
      <c r="E38" s="51">
        <v>5</v>
      </c>
      <c r="F38" s="51">
        <v>6</v>
      </c>
    </row>
    <row r="39" spans="1:6" s="11" customFormat="1" ht="33.75" customHeight="1" hidden="1" thickBot="1">
      <c r="A39" s="52">
        <v>400</v>
      </c>
      <c r="B39" s="53"/>
      <c r="C39" s="54"/>
      <c r="D39" s="55" t="s">
        <v>58</v>
      </c>
      <c r="E39" s="56">
        <f>E40</f>
        <v>0</v>
      </c>
      <c r="F39" s="56">
        <f>F40</f>
        <v>0</v>
      </c>
    </row>
    <row r="40" spans="1:6" s="16" customFormat="1" ht="22.5" customHeight="1" hidden="1">
      <c r="A40" s="57"/>
      <c r="B40" s="14">
        <v>40002</v>
      </c>
      <c r="C40" s="14"/>
      <c r="D40" s="14" t="s">
        <v>59</v>
      </c>
      <c r="E40" s="15">
        <f>E41</f>
        <v>0</v>
      </c>
      <c r="F40" s="15">
        <f>SUM(F42:F43)</f>
        <v>0</v>
      </c>
    </row>
    <row r="41" spans="1:6" s="22" customFormat="1" ht="19.5" customHeight="1" hidden="1">
      <c r="A41" s="17"/>
      <c r="B41" s="18"/>
      <c r="C41" s="38" t="s">
        <v>31</v>
      </c>
      <c r="D41" s="20" t="s">
        <v>32</v>
      </c>
      <c r="E41" s="37"/>
      <c r="F41" s="21"/>
    </row>
    <row r="42" spans="1:6" s="22" customFormat="1" ht="19.5" customHeight="1" hidden="1">
      <c r="A42" s="17"/>
      <c r="B42" s="23"/>
      <c r="C42" s="28" t="s">
        <v>60</v>
      </c>
      <c r="D42" s="33" t="s">
        <v>61</v>
      </c>
      <c r="E42" s="34"/>
      <c r="F42" s="26"/>
    </row>
    <row r="43" spans="1:6" s="22" customFormat="1" ht="19.5" customHeight="1" hidden="1" thickBot="1">
      <c r="A43" s="17"/>
      <c r="B43" s="23"/>
      <c r="C43" s="28" t="s">
        <v>62</v>
      </c>
      <c r="D43" s="25" t="s">
        <v>63</v>
      </c>
      <c r="E43" s="26"/>
      <c r="F43" s="26"/>
    </row>
    <row r="44" spans="1:6" s="11" customFormat="1" ht="23.25" customHeight="1" thickBot="1">
      <c r="A44" s="9">
        <v>600</v>
      </c>
      <c r="B44" s="308" t="s">
        <v>64</v>
      </c>
      <c r="C44" s="309"/>
      <c r="D44" s="310"/>
      <c r="E44" s="239">
        <f>E47</f>
        <v>195000</v>
      </c>
      <c r="F44" s="239">
        <f>F47+F45</f>
        <v>6341</v>
      </c>
    </row>
    <row r="45" spans="1:6" s="16" customFormat="1" ht="17.25" customHeight="1" hidden="1">
      <c r="A45" s="57"/>
      <c r="B45" s="59">
        <v>60014</v>
      </c>
      <c r="C45" s="59"/>
      <c r="D45" s="59" t="s">
        <v>65</v>
      </c>
      <c r="E45" s="60">
        <f>E46</f>
        <v>0</v>
      </c>
      <c r="F45" s="60">
        <f>F46</f>
        <v>0</v>
      </c>
    </row>
    <row r="46" spans="1:6" s="22" customFormat="1" ht="26.25" customHeight="1" hidden="1">
      <c r="A46" s="173"/>
      <c r="B46" s="18"/>
      <c r="C46" s="38" t="s">
        <v>66</v>
      </c>
      <c r="D46" s="39" t="s">
        <v>67</v>
      </c>
      <c r="E46" s="21"/>
      <c r="F46" s="21"/>
    </row>
    <row r="47" spans="1:6" s="16" customFormat="1" ht="18" customHeight="1">
      <c r="A47" s="174"/>
      <c r="B47" s="30">
        <v>60016</v>
      </c>
      <c r="C47" s="306" t="s">
        <v>68</v>
      </c>
      <c r="D47" s="307"/>
      <c r="E47" s="208">
        <f>SUM(E48:E51)</f>
        <v>195000</v>
      </c>
      <c r="F47" s="208">
        <f>SUM(F48:F51)</f>
        <v>6341</v>
      </c>
    </row>
    <row r="48" spans="1:6" s="22" customFormat="1" ht="17.25" customHeight="1">
      <c r="A48" s="371" t="s">
        <v>274</v>
      </c>
      <c r="B48" s="372"/>
      <c r="C48" s="106" t="s">
        <v>21</v>
      </c>
      <c r="D48" s="195" t="s">
        <v>22</v>
      </c>
      <c r="E48" s="200"/>
      <c r="F48" s="200">
        <v>6341</v>
      </c>
    </row>
    <row r="49" spans="1:6" s="22" customFormat="1" ht="17.25" customHeight="1">
      <c r="A49" s="336" t="s">
        <v>275</v>
      </c>
      <c r="B49" s="337"/>
      <c r="C49" s="106" t="s">
        <v>25</v>
      </c>
      <c r="D49" s="195" t="s">
        <v>26</v>
      </c>
      <c r="E49" s="200">
        <v>10000</v>
      </c>
      <c r="F49" s="200"/>
    </row>
    <row r="50" spans="1:6" s="22" customFormat="1" ht="13.5" customHeight="1">
      <c r="A50" s="294"/>
      <c r="B50" s="295"/>
      <c r="C50" s="48"/>
      <c r="D50" s="373" t="s">
        <v>270</v>
      </c>
      <c r="E50" s="373"/>
      <c r="F50" s="374"/>
    </row>
    <row r="51" spans="1:6" s="22" customFormat="1" ht="19.5" customHeight="1">
      <c r="A51" s="294"/>
      <c r="B51" s="295"/>
      <c r="C51" s="106" t="s">
        <v>36</v>
      </c>
      <c r="D51" s="190" t="s">
        <v>37</v>
      </c>
      <c r="E51" s="224">
        <v>185000</v>
      </c>
      <c r="F51" s="224"/>
    </row>
    <row r="52" spans="1:6" s="22" customFormat="1" ht="13.5" customHeight="1" thickBot="1">
      <c r="A52" s="324"/>
      <c r="B52" s="325"/>
      <c r="C52" s="48"/>
      <c r="D52" s="295" t="s">
        <v>263</v>
      </c>
      <c r="E52" s="295"/>
      <c r="F52" s="367"/>
    </row>
    <row r="53" spans="1:7" s="11" customFormat="1" ht="22.5" customHeight="1" thickBot="1">
      <c r="A53" s="187">
        <v>700</v>
      </c>
      <c r="B53" s="308" t="s">
        <v>73</v>
      </c>
      <c r="C53" s="309"/>
      <c r="D53" s="310"/>
      <c r="E53" s="10">
        <f>E54</f>
        <v>0</v>
      </c>
      <c r="F53" s="164">
        <f>F54+F68</f>
        <v>10000</v>
      </c>
      <c r="G53" s="61"/>
    </row>
    <row r="54" spans="1:6" s="16" customFormat="1" ht="18.75" customHeight="1">
      <c r="A54" s="62"/>
      <c r="B54" s="14">
        <v>70005</v>
      </c>
      <c r="C54" s="327" t="s">
        <v>74</v>
      </c>
      <c r="D54" s="328"/>
      <c r="E54" s="15">
        <f>SUM(E56:E61)</f>
        <v>0</v>
      </c>
      <c r="F54" s="15">
        <f>F65</f>
        <v>10000</v>
      </c>
    </row>
    <row r="55" spans="1:6" s="22" customFormat="1" ht="18.75" customHeight="1" hidden="1">
      <c r="A55" s="161"/>
      <c r="B55" s="47"/>
      <c r="C55" s="169"/>
      <c r="D55" s="186" t="s">
        <v>265</v>
      </c>
      <c r="E55" s="78"/>
      <c r="F55" s="78"/>
    </row>
    <row r="56" spans="1:6" s="22" customFormat="1" ht="25.5" hidden="1">
      <c r="A56" s="161"/>
      <c r="B56" s="47"/>
      <c r="C56" s="168" t="s">
        <v>75</v>
      </c>
      <c r="D56" s="64" t="s">
        <v>76</v>
      </c>
      <c r="E56" s="37"/>
      <c r="F56" s="37"/>
    </row>
    <row r="57" spans="1:6" s="22" customFormat="1" ht="19.5" customHeight="1" hidden="1">
      <c r="A57" s="161"/>
      <c r="B57" s="47"/>
      <c r="C57" s="168" t="s">
        <v>77</v>
      </c>
      <c r="D57" s="66" t="s">
        <v>78</v>
      </c>
      <c r="E57" s="37"/>
      <c r="F57" s="37"/>
    </row>
    <row r="58" spans="1:6" s="22" customFormat="1" ht="63.75" hidden="1">
      <c r="A58" s="161"/>
      <c r="B58" s="47"/>
      <c r="C58" s="169" t="s">
        <v>56</v>
      </c>
      <c r="D58" s="36" t="s">
        <v>57</v>
      </c>
      <c r="E58" s="34"/>
      <c r="F58" s="26"/>
    </row>
    <row r="59" spans="1:6" s="22" customFormat="1" ht="18.75" customHeight="1" hidden="1">
      <c r="A59" s="161"/>
      <c r="B59" s="47"/>
      <c r="C59" s="169" t="s">
        <v>50</v>
      </c>
      <c r="D59" s="68" t="s">
        <v>51</v>
      </c>
      <c r="E59" s="34"/>
      <c r="F59" s="26"/>
    </row>
    <row r="60" spans="1:6" s="22" customFormat="1" ht="19.5" customHeight="1" hidden="1">
      <c r="A60" s="161"/>
      <c r="B60" s="47"/>
      <c r="C60" s="169" t="s">
        <v>79</v>
      </c>
      <c r="D60" s="25" t="s">
        <v>80</v>
      </c>
      <c r="E60" s="34"/>
      <c r="F60" s="26"/>
    </row>
    <row r="61" spans="1:6" s="22" customFormat="1" ht="28.5" customHeight="1" hidden="1">
      <c r="A61" s="161"/>
      <c r="B61" s="47"/>
      <c r="C61" s="202">
        <v>6298</v>
      </c>
      <c r="D61" s="33" t="s">
        <v>35</v>
      </c>
      <c r="E61" s="34"/>
      <c r="F61" s="26"/>
    </row>
    <row r="62" spans="1:6" s="22" customFormat="1" ht="19.5" customHeight="1" hidden="1">
      <c r="A62" s="161"/>
      <c r="B62" s="47"/>
      <c r="C62" s="169" t="s">
        <v>25</v>
      </c>
      <c r="D62" s="25" t="s">
        <v>26</v>
      </c>
      <c r="E62" s="26"/>
      <c r="F62" s="26"/>
    </row>
    <row r="63" spans="1:6" s="22" customFormat="1" ht="19.5" customHeight="1" hidden="1">
      <c r="A63" s="161"/>
      <c r="B63" s="47"/>
      <c r="C63" s="169" t="s">
        <v>81</v>
      </c>
      <c r="D63" s="33" t="s">
        <v>82</v>
      </c>
      <c r="E63" s="26"/>
      <c r="F63" s="26"/>
    </row>
    <row r="64" spans="1:6" s="22" customFormat="1" ht="19.5" customHeight="1" hidden="1">
      <c r="A64" s="161"/>
      <c r="B64" s="47"/>
      <c r="C64" s="170" t="s">
        <v>66</v>
      </c>
      <c r="D64" s="25" t="s">
        <v>67</v>
      </c>
      <c r="E64" s="26"/>
      <c r="F64" s="26"/>
    </row>
    <row r="65" spans="1:6" s="22" customFormat="1" ht="19.5" customHeight="1" thickBot="1">
      <c r="A65" s="369" t="s">
        <v>272</v>
      </c>
      <c r="B65" s="370"/>
      <c r="C65" s="106" t="s">
        <v>83</v>
      </c>
      <c r="D65" s="241" t="s">
        <v>84</v>
      </c>
      <c r="E65" s="107"/>
      <c r="F65" s="107">
        <v>10000</v>
      </c>
    </row>
    <row r="66" spans="1:6" s="22" customFormat="1" ht="19.5" customHeight="1" hidden="1">
      <c r="A66" s="161"/>
      <c r="B66" s="47"/>
      <c r="C66" s="168" t="s">
        <v>36</v>
      </c>
      <c r="D66" s="240" t="s">
        <v>247</v>
      </c>
      <c r="E66" s="21"/>
      <c r="F66" s="21"/>
    </row>
    <row r="67" spans="1:6" s="22" customFormat="1" ht="19.5" customHeight="1" hidden="1">
      <c r="A67" s="161"/>
      <c r="B67" s="47"/>
      <c r="C67" s="170" t="s">
        <v>36</v>
      </c>
      <c r="D67" s="25" t="s">
        <v>37</v>
      </c>
      <c r="E67" s="26"/>
      <c r="F67" s="26"/>
    </row>
    <row r="68" spans="1:6" s="16" customFormat="1" ht="22.5" customHeight="1" hidden="1">
      <c r="A68" s="154"/>
      <c r="B68" s="151">
        <v>70095</v>
      </c>
      <c r="C68" s="158"/>
      <c r="D68" s="30" t="s">
        <v>49</v>
      </c>
      <c r="E68" s="31">
        <f>SUM(E69:E71)</f>
        <v>0</v>
      </c>
      <c r="F68" s="31">
        <f>SUM(F69:F71)</f>
        <v>0</v>
      </c>
    </row>
    <row r="69" spans="1:6" s="22" customFormat="1" ht="19.5" customHeight="1" hidden="1">
      <c r="A69" s="161"/>
      <c r="B69" s="47"/>
      <c r="C69" s="168" t="s">
        <v>62</v>
      </c>
      <c r="D69" s="20" t="s">
        <v>63</v>
      </c>
      <c r="E69" s="21"/>
      <c r="F69" s="21"/>
    </row>
    <row r="70" spans="1:6" s="22" customFormat="1" ht="19.5" customHeight="1" hidden="1">
      <c r="A70" s="161"/>
      <c r="B70" s="47"/>
      <c r="C70" s="169" t="s">
        <v>25</v>
      </c>
      <c r="D70" s="25" t="s">
        <v>26</v>
      </c>
      <c r="E70" s="26"/>
      <c r="F70" s="26"/>
    </row>
    <row r="71" spans="1:6" s="22" customFormat="1" ht="19.5" customHeight="1" hidden="1" thickBot="1">
      <c r="A71" s="79"/>
      <c r="B71" s="18"/>
      <c r="C71" s="28" t="s">
        <v>66</v>
      </c>
      <c r="D71" s="25" t="s">
        <v>67</v>
      </c>
      <c r="E71" s="26"/>
      <c r="F71" s="26"/>
    </row>
    <row r="72" spans="1:6" s="11" customFormat="1" ht="20.25" customHeight="1" hidden="1" thickBot="1">
      <c r="A72" s="9">
        <v>710</v>
      </c>
      <c r="B72" s="58"/>
      <c r="C72" s="9"/>
      <c r="D72" s="9" t="s">
        <v>85</v>
      </c>
      <c r="E72" s="10">
        <f>E79+E73</f>
        <v>0</v>
      </c>
      <c r="F72" s="10">
        <f>F73</f>
        <v>0</v>
      </c>
    </row>
    <row r="73" spans="1:6" s="16" customFormat="1" ht="18.75" customHeight="1" hidden="1">
      <c r="A73" s="62"/>
      <c r="B73" s="14">
        <v>71004</v>
      </c>
      <c r="C73" s="14"/>
      <c r="D73" s="14" t="s">
        <v>86</v>
      </c>
      <c r="E73" s="15">
        <f>E74</f>
        <v>0</v>
      </c>
      <c r="F73" s="15">
        <f>F74</f>
        <v>0</v>
      </c>
    </row>
    <row r="74" spans="1:6" s="22" customFormat="1" ht="18.75" customHeight="1" hidden="1">
      <c r="A74" s="161"/>
      <c r="B74" s="47"/>
      <c r="C74" s="169"/>
      <c r="D74" s="186" t="s">
        <v>246</v>
      </c>
      <c r="E74" s="78"/>
      <c r="F74" s="78"/>
    </row>
    <row r="75" spans="1:6" s="22" customFormat="1" ht="21.75" customHeight="1" hidden="1">
      <c r="A75" s="41"/>
      <c r="B75" s="70"/>
      <c r="C75" s="43" t="s">
        <v>25</v>
      </c>
      <c r="D75" s="44" t="s">
        <v>26</v>
      </c>
      <c r="E75" s="45"/>
      <c r="F75" s="45"/>
    </row>
    <row r="76" spans="1:6" s="22" customFormat="1" ht="8.25" customHeight="1" hidden="1">
      <c r="A76" s="46"/>
      <c r="B76" s="47"/>
      <c r="C76" s="48"/>
      <c r="D76" s="49"/>
      <c r="E76" s="50"/>
      <c r="F76" s="50"/>
    </row>
    <row r="77" spans="1:6" s="6" customFormat="1" ht="7.5" customHeight="1" hidden="1" thickBot="1">
      <c r="A77" s="71">
        <v>1</v>
      </c>
      <c r="B77" s="71">
        <v>2</v>
      </c>
      <c r="C77" s="71">
        <v>3</v>
      </c>
      <c r="D77" s="71">
        <v>4</v>
      </c>
      <c r="E77" s="71">
        <v>5</v>
      </c>
      <c r="F77" s="71">
        <v>6</v>
      </c>
    </row>
    <row r="78" spans="1:6" s="11" customFormat="1" ht="20.25" customHeight="1" hidden="1" thickBot="1">
      <c r="A78" s="9">
        <v>750</v>
      </c>
      <c r="B78" s="58"/>
      <c r="C78" s="9"/>
      <c r="D78" s="9" t="s">
        <v>87</v>
      </c>
      <c r="E78" s="10">
        <f>E91+E79+E85+E124+E130</f>
        <v>0</v>
      </c>
      <c r="F78" s="10">
        <f>F91+F79+F85+F124</f>
        <v>0</v>
      </c>
    </row>
    <row r="79" spans="1:6" s="16" customFormat="1" ht="18.75" customHeight="1" hidden="1">
      <c r="A79" s="62"/>
      <c r="B79" s="14">
        <v>75011</v>
      </c>
      <c r="C79" s="14"/>
      <c r="D79" s="14" t="s">
        <v>88</v>
      </c>
      <c r="E79" s="15">
        <f>SUM(E80:E81)</f>
        <v>0</v>
      </c>
      <c r="F79" s="15">
        <f>SUM(F82:F84)</f>
        <v>0</v>
      </c>
    </row>
    <row r="80" spans="1:6" s="22" customFormat="1" ht="51" hidden="1">
      <c r="A80" s="27"/>
      <c r="B80" s="72"/>
      <c r="C80" s="19" t="s">
        <v>89</v>
      </c>
      <c r="D80" s="39" t="s">
        <v>90</v>
      </c>
      <c r="E80" s="37"/>
      <c r="F80" s="21"/>
    </row>
    <row r="81" spans="1:6" s="22" customFormat="1" ht="51" hidden="1">
      <c r="A81" s="17"/>
      <c r="B81" s="32"/>
      <c r="C81" s="24" t="s">
        <v>91</v>
      </c>
      <c r="D81" s="33" t="s">
        <v>92</v>
      </c>
      <c r="E81" s="34"/>
      <c r="F81" s="26"/>
    </row>
    <row r="82" spans="1:6" s="22" customFormat="1" ht="16.5" customHeight="1" hidden="1">
      <c r="A82" s="17"/>
      <c r="B82" s="23"/>
      <c r="C82" s="24" t="s">
        <v>13</v>
      </c>
      <c r="D82" s="25" t="s">
        <v>14</v>
      </c>
      <c r="E82" s="26"/>
      <c r="F82" s="26"/>
    </row>
    <row r="83" spans="1:6" s="22" customFormat="1" ht="16.5" customHeight="1" hidden="1">
      <c r="A83" s="17"/>
      <c r="B83" s="23"/>
      <c r="C83" s="24" t="s">
        <v>17</v>
      </c>
      <c r="D83" s="25" t="s">
        <v>18</v>
      </c>
      <c r="E83" s="26"/>
      <c r="F83" s="26"/>
    </row>
    <row r="84" spans="1:6" s="22" customFormat="1" ht="16.5" customHeight="1" hidden="1">
      <c r="A84" s="17"/>
      <c r="B84" s="23"/>
      <c r="C84" s="28" t="s">
        <v>19</v>
      </c>
      <c r="D84" s="25" t="s">
        <v>20</v>
      </c>
      <c r="E84" s="26"/>
      <c r="F84" s="26"/>
    </row>
    <row r="85" spans="1:6" s="16" customFormat="1" ht="22.5" customHeight="1" hidden="1">
      <c r="A85" s="73"/>
      <c r="B85" s="30">
        <v>75022</v>
      </c>
      <c r="C85" s="30"/>
      <c r="D85" s="30" t="s">
        <v>93</v>
      </c>
      <c r="E85" s="31"/>
      <c r="F85" s="31">
        <f>SUM(F86:F90)</f>
        <v>0</v>
      </c>
    </row>
    <row r="86" spans="1:6" s="22" customFormat="1" ht="15.75" customHeight="1" hidden="1">
      <c r="A86" s="17"/>
      <c r="B86" s="18"/>
      <c r="C86" s="19" t="s">
        <v>94</v>
      </c>
      <c r="D86" s="20" t="s">
        <v>95</v>
      </c>
      <c r="E86" s="21"/>
      <c r="F86" s="21"/>
    </row>
    <row r="87" spans="1:6" s="22" customFormat="1" ht="15.75" customHeight="1" hidden="1">
      <c r="A87" s="17"/>
      <c r="B87" s="23"/>
      <c r="C87" s="24" t="s">
        <v>23</v>
      </c>
      <c r="D87" s="25" t="s">
        <v>24</v>
      </c>
      <c r="E87" s="26"/>
      <c r="F87" s="26"/>
    </row>
    <row r="88" spans="1:6" s="22" customFormat="1" ht="15.75" customHeight="1" hidden="1">
      <c r="A88" s="17"/>
      <c r="B88" s="23"/>
      <c r="C88" s="24" t="s">
        <v>96</v>
      </c>
      <c r="D88" s="25" t="s">
        <v>97</v>
      </c>
      <c r="E88" s="26"/>
      <c r="F88" s="26"/>
    </row>
    <row r="89" spans="1:6" s="22" customFormat="1" ht="15.75" customHeight="1" hidden="1">
      <c r="A89" s="17"/>
      <c r="B89" s="23"/>
      <c r="C89" s="24" t="s">
        <v>25</v>
      </c>
      <c r="D89" s="25" t="s">
        <v>26</v>
      </c>
      <c r="E89" s="26"/>
      <c r="F89" s="26"/>
    </row>
    <row r="90" spans="1:6" s="22" customFormat="1" ht="15.75" customHeight="1" hidden="1">
      <c r="A90" s="17"/>
      <c r="B90" s="23"/>
      <c r="C90" s="28" t="s">
        <v>98</v>
      </c>
      <c r="D90" s="25" t="s">
        <v>99</v>
      </c>
      <c r="E90" s="26"/>
      <c r="F90" s="26"/>
    </row>
    <row r="91" spans="1:6" s="16" customFormat="1" ht="22.5" customHeight="1" hidden="1">
      <c r="A91" s="154"/>
      <c r="B91" s="30">
        <v>75023</v>
      </c>
      <c r="C91" s="30"/>
      <c r="D91" s="30" t="s">
        <v>100</v>
      </c>
      <c r="E91" s="31">
        <f>E106</f>
        <v>0</v>
      </c>
      <c r="F91" s="31">
        <f>SUM(F95:F123)-F117</f>
        <v>0</v>
      </c>
    </row>
    <row r="92" spans="1:6" s="22" customFormat="1" ht="25.5" hidden="1">
      <c r="A92" s="79"/>
      <c r="B92" s="74"/>
      <c r="C92" s="19" t="s">
        <v>101</v>
      </c>
      <c r="D92" s="39" t="s">
        <v>102</v>
      </c>
      <c r="E92" s="37"/>
      <c r="F92" s="21"/>
    </row>
    <row r="93" spans="1:6" s="22" customFormat="1" ht="19.5" customHeight="1" hidden="1">
      <c r="A93" s="27"/>
      <c r="B93" s="35"/>
      <c r="C93" s="24" t="s">
        <v>31</v>
      </c>
      <c r="D93" s="68" t="s">
        <v>32</v>
      </c>
      <c r="E93" s="34"/>
      <c r="F93" s="26"/>
    </row>
    <row r="94" spans="1:6" s="22" customFormat="1" ht="38.25" hidden="1">
      <c r="A94" s="17"/>
      <c r="B94" s="32"/>
      <c r="C94" s="32">
        <v>6298</v>
      </c>
      <c r="D94" s="33" t="s">
        <v>35</v>
      </c>
      <c r="E94" s="34"/>
      <c r="F94" s="26"/>
    </row>
    <row r="95" spans="1:6" s="22" customFormat="1" ht="17.25" customHeight="1" hidden="1">
      <c r="A95" s="17"/>
      <c r="B95" s="23"/>
      <c r="C95" s="24" t="s">
        <v>103</v>
      </c>
      <c r="D95" s="25" t="s">
        <v>104</v>
      </c>
      <c r="E95" s="26"/>
      <c r="F95" s="26"/>
    </row>
    <row r="96" spans="1:6" s="22" customFormat="1" ht="17.25" customHeight="1" hidden="1">
      <c r="A96" s="17"/>
      <c r="B96" s="23"/>
      <c r="C96" s="24" t="s">
        <v>13</v>
      </c>
      <c r="D96" s="25" t="s">
        <v>14</v>
      </c>
      <c r="E96" s="26"/>
      <c r="F96" s="26"/>
    </row>
    <row r="97" spans="1:6" s="22" customFormat="1" ht="17.25" customHeight="1" hidden="1">
      <c r="A97" s="17"/>
      <c r="B97" s="23"/>
      <c r="C97" s="24" t="s">
        <v>15</v>
      </c>
      <c r="D97" s="25" t="s">
        <v>16</v>
      </c>
      <c r="E97" s="26"/>
      <c r="F97" s="26"/>
    </row>
    <row r="98" spans="1:6" s="22" customFormat="1" ht="17.25" customHeight="1" hidden="1">
      <c r="A98" s="17"/>
      <c r="B98" s="23"/>
      <c r="C98" s="24" t="s">
        <v>17</v>
      </c>
      <c r="D98" s="25" t="s">
        <v>18</v>
      </c>
      <c r="E98" s="26"/>
      <c r="F98" s="26"/>
    </row>
    <row r="99" spans="1:6" s="22" customFormat="1" ht="17.25" customHeight="1" hidden="1">
      <c r="A99" s="17"/>
      <c r="B99" s="23"/>
      <c r="C99" s="24" t="s">
        <v>19</v>
      </c>
      <c r="D99" s="25" t="s">
        <v>20</v>
      </c>
      <c r="E99" s="26"/>
      <c r="F99" s="26"/>
    </row>
    <row r="100" spans="1:6" s="22" customFormat="1" ht="17.25" customHeight="1" hidden="1">
      <c r="A100" s="17"/>
      <c r="B100" s="23"/>
      <c r="C100" s="24" t="s">
        <v>105</v>
      </c>
      <c r="D100" s="25" t="s">
        <v>106</v>
      </c>
      <c r="E100" s="26"/>
      <c r="F100" s="26"/>
    </row>
    <row r="101" spans="1:6" s="22" customFormat="1" ht="17.25" customHeight="1" hidden="1">
      <c r="A101" s="17"/>
      <c r="B101" s="23"/>
      <c r="C101" s="24" t="s">
        <v>21</v>
      </c>
      <c r="D101" s="25" t="s">
        <v>22</v>
      </c>
      <c r="E101" s="26"/>
      <c r="F101" s="26"/>
    </row>
    <row r="102" spans="1:6" s="22" customFormat="1" ht="17.25" customHeight="1" hidden="1">
      <c r="A102" s="17"/>
      <c r="B102" s="23"/>
      <c r="C102" s="24" t="s">
        <v>23</v>
      </c>
      <c r="D102" s="25" t="s">
        <v>24</v>
      </c>
      <c r="E102" s="26"/>
      <c r="F102" s="26"/>
    </row>
    <row r="103" spans="1:6" s="22" customFormat="1" ht="17.25" customHeight="1" hidden="1">
      <c r="A103" s="17"/>
      <c r="B103" s="23"/>
      <c r="C103" s="24" t="s">
        <v>62</v>
      </c>
      <c r="D103" s="25" t="s">
        <v>63</v>
      </c>
      <c r="E103" s="26"/>
      <c r="F103" s="26"/>
    </row>
    <row r="104" spans="1:6" s="22" customFormat="1" ht="17.25" customHeight="1" hidden="1">
      <c r="A104" s="17"/>
      <c r="B104" s="23"/>
      <c r="C104" s="24" t="s">
        <v>71</v>
      </c>
      <c r="D104" s="25" t="s">
        <v>72</v>
      </c>
      <c r="E104" s="26"/>
      <c r="F104" s="26"/>
    </row>
    <row r="105" spans="1:6" s="22" customFormat="1" ht="17.25" customHeight="1" hidden="1">
      <c r="A105" s="17"/>
      <c r="B105" s="23"/>
      <c r="C105" s="24" t="s">
        <v>107</v>
      </c>
      <c r="D105" s="25" t="s">
        <v>108</v>
      </c>
      <c r="E105" s="26"/>
      <c r="F105" s="26"/>
    </row>
    <row r="106" spans="1:6" s="22" customFormat="1" ht="19.5" customHeight="1" hidden="1">
      <c r="A106" s="161"/>
      <c r="B106" s="157"/>
      <c r="C106" s="24"/>
      <c r="D106" s="142" t="s">
        <v>233</v>
      </c>
      <c r="E106" s="26"/>
      <c r="F106" s="26"/>
    </row>
    <row r="107" spans="1:6" s="16" customFormat="1" ht="19.5" customHeight="1" hidden="1">
      <c r="A107" s="154"/>
      <c r="B107" s="151"/>
      <c r="C107" s="165"/>
      <c r="D107" s="149" t="s">
        <v>234</v>
      </c>
      <c r="E107" s="148"/>
      <c r="F107" s="148"/>
    </row>
    <row r="108" spans="1:6" s="22" customFormat="1" ht="17.25" customHeight="1" hidden="1">
      <c r="A108" s="161"/>
      <c r="B108" s="157"/>
      <c r="C108" s="24" t="s">
        <v>25</v>
      </c>
      <c r="D108" s="25" t="s">
        <v>26</v>
      </c>
      <c r="E108" s="26"/>
      <c r="F108" s="26"/>
    </row>
    <row r="109" spans="1:6" s="22" customFormat="1" ht="17.25" customHeight="1" hidden="1">
      <c r="A109" s="161"/>
      <c r="B109" s="157"/>
      <c r="C109" s="24" t="s">
        <v>109</v>
      </c>
      <c r="D109" s="25" t="s">
        <v>110</v>
      </c>
      <c r="E109" s="26"/>
      <c r="F109" s="26"/>
    </row>
    <row r="110" spans="1:6" s="22" customFormat="1" ht="25.5" hidden="1">
      <c r="A110" s="161"/>
      <c r="B110" s="157"/>
      <c r="C110" s="24" t="s">
        <v>111</v>
      </c>
      <c r="D110" s="33" t="s">
        <v>112</v>
      </c>
      <c r="E110" s="26"/>
      <c r="F110" s="26"/>
    </row>
    <row r="111" spans="1:6" s="22" customFormat="1" ht="25.5" hidden="1">
      <c r="A111" s="161"/>
      <c r="B111" s="157"/>
      <c r="C111" s="24" t="s">
        <v>113</v>
      </c>
      <c r="D111" s="33" t="s">
        <v>114</v>
      </c>
      <c r="E111" s="26"/>
      <c r="F111" s="26"/>
    </row>
    <row r="112" spans="1:6" s="22" customFormat="1" ht="25.5" hidden="1">
      <c r="A112" s="161"/>
      <c r="B112" s="157"/>
      <c r="C112" s="24" t="s">
        <v>81</v>
      </c>
      <c r="D112" s="33" t="s">
        <v>82</v>
      </c>
      <c r="E112" s="26"/>
      <c r="F112" s="26"/>
    </row>
    <row r="113" spans="1:6" s="22" customFormat="1" ht="16.5" customHeight="1" hidden="1">
      <c r="A113" s="161"/>
      <c r="B113" s="157"/>
      <c r="C113" s="24" t="s">
        <v>98</v>
      </c>
      <c r="D113" s="25" t="s">
        <v>99</v>
      </c>
      <c r="E113" s="26"/>
      <c r="F113" s="26"/>
    </row>
    <row r="114" spans="1:6" s="22" customFormat="1" ht="16.5" customHeight="1" hidden="1">
      <c r="A114" s="161"/>
      <c r="B114" s="157"/>
      <c r="C114" s="24" t="s">
        <v>66</v>
      </c>
      <c r="D114" s="25" t="s">
        <v>67</v>
      </c>
      <c r="E114" s="26"/>
      <c r="F114" s="26"/>
    </row>
    <row r="115" spans="1:6" s="22" customFormat="1" ht="14.25" customHeight="1" hidden="1">
      <c r="A115" s="161"/>
      <c r="B115" s="159"/>
      <c r="C115" s="76" t="s">
        <v>27</v>
      </c>
      <c r="D115" s="77" t="s">
        <v>28</v>
      </c>
      <c r="E115" s="78"/>
      <c r="F115" s="78"/>
    </row>
    <row r="116" spans="1:6" s="22" customFormat="1" ht="12" customHeight="1" hidden="1">
      <c r="A116" s="161"/>
      <c r="B116" s="47"/>
      <c r="C116" s="48"/>
      <c r="D116" s="49"/>
      <c r="E116" s="50"/>
      <c r="F116" s="50"/>
    </row>
    <row r="117" spans="1:6" s="6" customFormat="1" ht="7.5" customHeight="1" hidden="1">
      <c r="A117" s="162">
        <v>1</v>
      </c>
      <c r="B117" s="160">
        <v>2</v>
      </c>
      <c r="C117" s="51">
        <v>3</v>
      </c>
      <c r="D117" s="51">
        <v>4</v>
      </c>
      <c r="E117" s="51">
        <v>5</v>
      </c>
      <c r="F117" s="51">
        <v>6</v>
      </c>
    </row>
    <row r="118" spans="1:6" s="22" customFormat="1" ht="25.5" hidden="1">
      <c r="A118" s="161"/>
      <c r="B118" s="156"/>
      <c r="C118" s="19" t="s">
        <v>115</v>
      </c>
      <c r="D118" s="39" t="s">
        <v>116</v>
      </c>
      <c r="E118" s="21"/>
      <c r="F118" s="21"/>
    </row>
    <row r="119" spans="1:6" s="22" customFormat="1" ht="25.5" hidden="1">
      <c r="A119" s="161"/>
      <c r="B119" s="157"/>
      <c r="C119" s="24" t="s">
        <v>117</v>
      </c>
      <c r="D119" s="33" t="s">
        <v>118</v>
      </c>
      <c r="E119" s="26"/>
      <c r="F119" s="26"/>
    </row>
    <row r="120" spans="1:6" s="22" customFormat="1" ht="19.5" customHeight="1" hidden="1">
      <c r="A120" s="161"/>
      <c r="B120" s="157"/>
      <c r="C120" s="24" t="s">
        <v>36</v>
      </c>
      <c r="D120" s="25" t="s">
        <v>37</v>
      </c>
      <c r="E120" s="26"/>
      <c r="F120" s="26"/>
    </row>
    <row r="121" spans="1:6" s="22" customFormat="1" ht="25.5" hidden="1">
      <c r="A121" s="161"/>
      <c r="B121" s="157"/>
      <c r="C121" s="24" t="s">
        <v>119</v>
      </c>
      <c r="D121" s="33" t="s">
        <v>120</v>
      </c>
      <c r="E121" s="26"/>
      <c r="F121" s="26"/>
    </row>
    <row r="122" spans="1:6" s="22" customFormat="1" ht="17.25" customHeight="1" hidden="1">
      <c r="A122" s="161"/>
      <c r="B122" s="157"/>
      <c r="C122" s="24" t="s">
        <v>38</v>
      </c>
      <c r="D122" s="25" t="s">
        <v>37</v>
      </c>
      <c r="E122" s="26"/>
      <c r="F122" s="26"/>
    </row>
    <row r="123" spans="1:6" s="22" customFormat="1" ht="17.25" customHeight="1" hidden="1">
      <c r="A123" s="161"/>
      <c r="B123" s="157"/>
      <c r="C123" s="28" t="s">
        <v>121</v>
      </c>
      <c r="D123" s="25" t="s">
        <v>37</v>
      </c>
      <c r="E123" s="26"/>
      <c r="F123" s="26"/>
    </row>
    <row r="124" spans="1:6" s="16" customFormat="1" ht="22.5" customHeight="1" hidden="1">
      <c r="A124" s="154"/>
      <c r="B124" s="158">
        <v>75075</v>
      </c>
      <c r="C124" s="30"/>
      <c r="D124" s="30" t="s">
        <v>122</v>
      </c>
      <c r="E124" s="31"/>
      <c r="F124" s="31">
        <f>SUM(F125:F129)</f>
        <v>0</v>
      </c>
    </row>
    <row r="125" spans="1:6" s="22" customFormat="1" ht="17.25" customHeight="1" hidden="1">
      <c r="A125" s="161"/>
      <c r="B125" s="156"/>
      <c r="C125" s="19" t="s">
        <v>21</v>
      </c>
      <c r="D125" s="20" t="s">
        <v>22</v>
      </c>
      <c r="E125" s="21"/>
      <c r="F125" s="21"/>
    </row>
    <row r="126" spans="1:6" s="22" customFormat="1" ht="17.25" customHeight="1" hidden="1">
      <c r="A126" s="161"/>
      <c r="B126" s="157"/>
      <c r="C126" s="24" t="s">
        <v>23</v>
      </c>
      <c r="D126" s="25" t="s">
        <v>24</v>
      </c>
      <c r="E126" s="26"/>
      <c r="F126" s="26"/>
    </row>
    <row r="127" spans="1:6" s="22" customFormat="1" ht="17.25" customHeight="1" hidden="1">
      <c r="A127" s="161"/>
      <c r="B127" s="157"/>
      <c r="C127" s="24" t="s">
        <v>96</v>
      </c>
      <c r="D127" s="25" t="s">
        <v>97</v>
      </c>
      <c r="E127" s="26"/>
      <c r="F127" s="26"/>
    </row>
    <row r="128" spans="1:6" s="22" customFormat="1" ht="17.25" customHeight="1" hidden="1">
      <c r="A128" s="161"/>
      <c r="B128" s="157"/>
      <c r="C128" s="24" t="s">
        <v>25</v>
      </c>
      <c r="D128" s="25" t="s">
        <v>26</v>
      </c>
      <c r="E128" s="26"/>
      <c r="F128" s="26"/>
    </row>
    <row r="129" spans="1:6" s="22" customFormat="1" ht="17.25" customHeight="1" hidden="1">
      <c r="A129" s="161"/>
      <c r="B129" s="157"/>
      <c r="C129" s="28" t="s">
        <v>66</v>
      </c>
      <c r="D129" s="25" t="s">
        <v>67</v>
      </c>
      <c r="E129" s="26"/>
      <c r="F129" s="26"/>
    </row>
    <row r="130" spans="1:6" s="16" customFormat="1" ht="22.5" customHeight="1" hidden="1">
      <c r="A130" s="154"/>
      <c r="B130" s="30">
        <v>75095</v>
      </c>
      <c r="C130" s="30"/>
      <c r="D130" s="188" t="s">
        <v>49</v>
      </c>
      <c r="E130" s="189">
        <f>E131</f>
        <v>0</v>
      </c>
      <c r="F130" s="31">
        <f>SUM(F131:F135)</f>
        <v>0</v>
      </c>
    </row>
    <row r="131" spans="1:6" s="22" customFormat="1" ht="20.25" customHeight="1" hidden="1" thickBot="1">
      <c r="A131" s="161"/>
      <c r="B131" s="156"/>
      <c r="C131" s="38" t="s">
        <v>21</v>
      </c>
      <c r="D131" s="142" t="s">
        <v>248</v>
      </c>
      <c r="E131" s="21"/>
      <c r="F131" s="21"/>
    </row>
    <row r="132" spans="1:6" s="11" customFormat="1" ht="42.75" customHeight="1" thickBot="1">
      <c r="A132" s="9">
        <v>751</v>
      </c>
      <c r="B132" s="303" t="s">
        <v>123</v>
      </c>
      <c r="C132" s="304"/>
      <c r="D132" s="305"/>
      <c r="E132" s="10">
        <f>E133+E138</f>
        <v>8084</v>
      </c>
      <c r="F132" s="164">
        <f>F133+F138</f>
        <v>0</v>
      </c>
    </row>
    <row r="133" spans="1:6" s="16" customFormat="1" ht="28.5" hidden="1">
      <c r="A133" s="154"/>
      <c r="B133" s="59">
        <v>75101</v>
      </c>
      <c r="C133" s="193"/>
      <c r="D133" s="94" t="s">
        <v>124</v>
      </c>
      <c r="E133" s="60">
        <f>E134</f>
        <v>0</v>
      </c>
      <c r="F133" s="60">
        <f>SUM(F135:F137)</f>
        <v>0</v>
      </c>
    </row>
    <row r="134" spans="1:6" s="22" customFormat="1" ht="51" hidden="1">
      <c r="A134" s="161"/>
      <c r="B134" s="176"/>
      <c r="C134" s="168" t="s">
        <v>89</v>
      </c>
      <c r="D134" s="64" t="s">
        <v>90</v>
      </c>
      <c r="E134" s="37"/>
      <c r="F134" s="21"/>
    </row>
    <row r="135" spans="1:6" s="22" customFormat="1" ht="17.25" customHeight="1" hidden="1">
      <c r="A135" s="161"/>
      <c r="B135" s="47"/>
      <c r="C135" s="169" t="s">
        <v>17</v>
      </c>
      <c r="D135" s="25" t="s">
        <v>18</v>
      </c>
      <c r="E135" s="26"/>
      <c r="F135" s="26"/>
    </row>
    <row r="136" spans="1:6" s="22" customFormat="1" ht="17.25" customHeight="1" hidden="1">
      <c r="A136" s="161"/>
      <c r="B136" s="47"/>
      <c r="C136" s="169" t="s">
        <v>19</v>
      </c>
      <c r="D136" s="25" t="s">
        <v>20</v>
      </c>
      <c r="E136" s="26"/>
      <c r="F136" s="26"/>
    </row>
    <row r="137" spans="1:6" s="22" customFormat="1" ht="17.25" customHeight="1" hidden="1">
      <c r="A137" s="161"/>
      <c r="B137" s="47"/>
      <c r="C137" s="170" t="s">
        <v>21</v>
      </c>
      <c r="D137" s="25" t="s">
        <v>22</v>
      </c>
      <c r="E137" s="26"/>
      <c r="F137" s="26"/>
    </row>
    <row r="138" spans="1:6" s="16" customFormat="1" ht="21" customHeight="1">
      <c r="A138" s="154"/>
      <c r="B138" s="30">
        <v>75113</v>
      </c>
      <c r="C138" s="286" t="s">
        <v>251</v>
      </c>
      <c r="D138" s="242"/>
      <c r="E138" s="31">
        <f>SUM(E142:E152)</f>
        <v>8084</v>
      </c>
      <c r="F138" s="31">
        <f>SUM(F141:F152)</f>
        <v>0</v>
      </c>
    </row>
    <row r="139" spans="1:6" s="22" customFormat="1" ht="19.5" customHeight="1" hidden="1">
      <c r="A139" s="161"/>
      <c r="B139" s="157"/>
      <c r="C139" s="24"/>
      <c r="D139" s="209" t="s">
        <v>233</v>
      </c>
      <c r="E139" s="210">
        <v>8084</v>
      </c>
      <c r="F139" s="194"/>
    </row>
    <row r="140" spans="1:6" s="16" customFormat="1" ht="19.5" customHeight="1" hidden="1">
      <c r="A140" s="154"/>
      <c r="B140" s="151"/>
      <c r="C140" s="165"/>
      <c r="D140" s="197" t="s">
        <v>234</v>
      </c>
      <c r="E140" s="208">
        <f>3764+660</f>
        <v>4424</v>
      </c>
      <c r="F140" s="31"/>
    </row>
    <row r="141" spans="1:6" s="22" customFormat="1" ht="17.25" customHeight="1" hidden="1">
      <c r="A141" s="161"/>
      <c r="B141" s="47"/>
      <c r="C141" s="170" t="s">
        <v>94</v>
      </c>
      <c r="D141" s="243" t="s">
        <v>95</v>
      </c>
      <c r="E141" s="244"/>
      <c r="F141" s="244"/>
    </row>
    <row r="142" spans="1:7" s="22" customFormat="1" ht="17.25" customHeight="1">
      <c r="A142" s="294" t="s">
        <v>279</v>
      </c>
      <c r="B142" s="367"/>
      <c r="C142" s="106" t="s">
        <v>17</v>
      </c>
      <c r="D142" s="195" t="s">
        <v>18</v>
      </c>
      <c r="E142" s="107">
        <v>568</v>
      </c>
      <c r="F142" s="107"/>
      <c r="G142" s="108">
        <f>SUM(E142:E144)</f>
        <v>4424</v>
      </c>
    </row>
    <row r="143" spans="1:6" s="22" customFormat="1" ht="17.25" customHeight="1">
      <c r="A143" s="294"/>
      <c r="B143" s="367"/>
      <c r="C143" s="106" t="s">
        <v>19</v>
      </c>
      <c r="D143" s="195" t="s">
        <v>20</v>
      </c>
      <c r="E143" s="107">
        <v>92</v>
      </c>
      <c r="F143" s="107"/>
    </row>
    <row r="144" spans="1:6" s="22" customFormat="1" ht="17.25" customHeight="1">
      <c r="A144" s="294"/>
      <c r="B144" s="367"/>
      <c r="C144" s="106" t="s">
        <v>21</v>
      </c>
      <c r="D144" s="195" t="s">
        <v>22</v>
      </c>
      <c r="E144" s="107">
        <v>3764</v>
      </c>
      <c r="F144" s="107"/>
    </row>
    <row r="145" spans="1:6" s="22" customFormat="1" ht="17.25" customHeight="1">
      <c r="A145" s="294"/>
      <c r="B145" s="367"/>
      <c r="C145" s="106" t="s">
        <v>23</v>
      </c>
      <c r="D145" s="195" t="s">
        <v>24</v>
      </c>
      <c r="E145" s="107">
        <v>1200</v>
      </c>
      <c r="F145" s="107"/>
    </row>
    <row r="146" spans="1:6" s="22" customFormat="1" ht="17.25" customHeight="1">
      <c r="A146" s="294"/>
      <c r="B146" s="367"/>
      <c r="C146" s="106" t="s">
        <v>62</v>
      </c>
      <c r="D146" s="195" t="s">
        <v>63</v>
      </c>
      <c r="E146" s="107">
        <v>400</v>
      </c>
      <c r="F146" s="107"/>
    </row>
    <row r="147" spans="1:6" s="22" customFormat="1" ht="17.25" customHeight="1">
      <c r="A147" s="294"/>
      <c r="B147" s="367"/>
      <c r="C147" s="106" t="s">
        <v>25</v>
      </c>
      <c r="D147" s="195" t="s">
        <v>26</v>
      </c>
      <c r="E147" s="107">
        <v>600</v>
      </c>
      <c r="F147" s="107"/>
    </row>
    <row r="148" spans="1:6" s="22" customFormat="1" ht="25.5">
      <c r="A148" s="294"/>
      <c r="B148" s="367"/>
      <c r="C148" s="220" t="s">
        <v>111</v>
      </c>
      <c r="D148" s="192" t="s">
        <v>112</v>
      </c>
      <c r="E148" s="107">
        <v>200</v>
      </c>
      <c r="F148" s="107"/>
    </row>
    <row r="149" spans="1:6" s="22" customFormat="1" ht="25.5">
      <c r="A149" s="294"/>
      <c r="B149" s="367"/>
      <c r="C149" s="220" t="s">
        <v>113</v>
      </c>
      <c r="D149" s="39" t="s">
        <v>114</v>
      </c>
      <c r="E149" s="107">
        <v>200</v>
      </c>
      <c r="F149" s="107"/>
    </row>
    <row r="150" spans="1:6" s="22" customFormat="1" ht="17.25" customHeight="1">
      <c r="A150" s="294"/>
      <c r="B150" s="367"/>
      <c r="C150" s="220" t="s">
        <v>98</v>
      </c>
      <c r="D150" s="245" t="s">
        <v>99</v>
      </c>
      <c r="E150" s="107">
        <v>60</v>
      </c>
      <c r="F150" s="107"/>
    </row>
    <row r="151" spans="1:6" s="22" customFormat="1" ht="25.5">
      <c r="A151" s="294"/>
      <c r="B151" s="367"/>
      <c r="C151" s="220" t="s">
        <v>115</v>
      </c>
      <c r="D151" s="192" t="s">
        <v>116</v>
      </c>
      <c r="E151" s="107">
        <v>400</v>
      </c>
      <c r="F151" s="107"/>
    </row>
    <row r="152" spans="1:6" s="22" customFormat="1" ht="25.5">
      <c r="A152" s="294"/>
      <c r="B152" s="367"/>
      <c r="C152" s="220" t="s">
        <v>117</v>
      </c>
      <c r="D152" s="192" t="s">
        <v>118</v>
      </c>
      <c r="E152" s="107">
        <v>600</v>
      </c>
      <c r="F152" s="107"/>
    </row>
    <row r="153" spans="1:6" s="16" customFormat="1" ht="25.5" customHeight="1" thickBot="1">
      <c r="A153" s="384"/>
      <c r="B153" s="385"/>
      <c r="C153" s="385"/>
      <c r="D153" s="377" t="s">
        <v>283</v>
      </c>
      <c r="E153" s="359"/>
      <c r="F153" s="360"/>
    </row>
    <row r="154" spans="1:6" s="11" customFormat="1" ht="23.25" customHeight="1" hidden="1" thickBot="1">
      <c r="A154" s="182">
        <v>752</v>
      </c>
      <c r="B154" s="53"/>
      <c r="C154" s="54"/>
      <c r="D154" s="55" t="s">
        <v>125</v>
      </c>
      <c r="E154" s="56">
        <f>E155</f>
        <v>0</v>
      </c>
      <c r="F154" s="56">
        <f>F155</f>
        <v>0</v>
      </c>
    </row>
    <row r="155" spans="1:6" s="16" customFormat="1" ht="23.25" customHeight="1" hidden="1">
      <c r="A155" s="57"/>
      <c r="B155" s="84">
        <v>75212</v>
      </c>
      <c r="C155" s="84"/>
      <c r="D155" s="85" t="s">
        <v>126</v>
      </c>
      <c r="E155" s="86">
        <f>SUM(E156:E160)-E158</f>
        <v>0</v>
      </c>
      <c r="F155" s="86">
        <f>SUM(F156:F160)-F158</f>
        <v>0</v>
      </c>
    </row>
    <row r="156" spans="1:6" s="22" customFormat="1" ht="51" hidden="1">
      <c r="A156" s="41"/>
      <c r="B156" s="87"/>
      <c r="C156" s="76" t="s">
        <v>89</v>
      </c>
      <c r="D156" s="88" t="s">
        <v>90</v>
      </c>
      <c r="E156" s="78"/>
      <c r="F156" s="78"/>
    </row>
    <row r="157" spans="1:6" s="22" customFormat="1" ht="12.75" customHeight="1" hidden="1">
      <c r="A157" s="161"/>
      <c r="B157" s="47"/>
      <c r="C157" s="48"/>
      <c r="D157" s="49"/>
      <c r="E157" s="50"/>
      <c r="F157" s="50"/>
    </row>
    <row r="158" spans="1:6" s="6" customFormat="1" ht="7.5" customHeight="1" hidden="1">
      <c r="A158" s="51">
        <v>1</v>
      </c>
      <c r="B158" s="51">
        <v>2</v>
      </c>
      <c r="C158" s="51">
        <v>3</v>
      </c>
      <c r="D158" s="51">
        <v>4</v>
      </c>
      <c r="E158" s="51">
        <v>5</v>
      </c>
      <c r="F158" s="51">
        <v>6</v>
      </c>
    </row>
    <row r="159" spans="1:6" s="22" customFormat="1" ht="38.25" hidden="1">
      <c r="A159" s="89"/>
      <c r="B159" s="90"/>
      <c r="C159" s="43" t="s">
        <v>69</v>
      </c>
      <c r="D159" s="44" t="s">
        <v>70</v>
      </c>
      <c r="E159" s="45"/>
      <c r="F159" s="45"/>
    </row>
    <row r="160" spans="1:6" s="22" customFormat="1" ht="16.5" customHeight="1" hidden="1" thickBot="1">
      <c r="A160" s="79"/>
      <c r="B160" s="91"/>
      <c r="C160" s="38" t="s">
        <v>25</v>
      </c>
      <c r="D160" s="39" t="s">
        <v>26</v>
      </c>
      <c r="E160" s="21"/>
      <c r="F160" s="21"/>
    </row>
    <row r="161" spans="1:6" s="11" customFormat="1" ht="31.5" customHeight="1" thickBot="1">
      <c r="A161" s="9">
        <v>754</v>
      </c>
      <c r="B161" s="303" t="s">
        <v>127</v>
      </c>
      <c r="C161" s="304"/>
      <c r="D161" s="305"/>
      <c r="E161" s="10">
        <f>E162+E165+E187+E177+E184</f>
        <v>67675</v>
      </c>
      <c r="F161" s="10">
        <f>F162+F165+F187+F177+F184</f>
        <v>45000</v>
      </c>
    </row>
    <row r="162" spans="1:6" s="16" customFormat="1" ht="21" customHeight="1" hidden="1">
      <c r="A162" s="154"/>
      <c r="B162" s="59">
        <v>75403</v>
      </c>
      <c r="C162" s="59"/>
      <c r="D162" s="94" t="s">
        <v>128</v>
      </c>
      <c r="E162" s="60">
        <f>E163</f>
        <v>0</v>
      </c>
      <c r="F162" s="60">
        <f>F163</f>
        <v>0</v>
      </c>
    </row>
    <row r="163" spans="1:6" s="22" customFormat="1" ht="19.5" customHeight="1" hidden="1">
      <c r="A163" s="161"/>
      <c r="B163" s="156"/>
      <c r="C163" s="169"/>
      <c r="D163" s="190" t="s">
        <v>233</v>
      </c>
      <c r="E163" s="200"/>
      <c r="F163" s="107"/>
    </row>
    <row r="164" spans="1:6" s="16" customFormat="1" ht="21.75" customHeight="1" hidden="1">
      <c r="A164" s="154"/>
      <c r="B164" s="196"/>
      <c r="C164" s="207"/>
      <c r="D164" s="150" t="s">
        <v>254</v>
      </c>
      <c r="E164" s="204"/>
      <c r="F164" s="204"/>
    </row>
    <row r="165" spans="1:6" s="16" customFormat="1" ht="21" customHeight="1" hidden="1">
      <c r="A165" s="154"/>
      <c r="B165" s="30">
        <v>75404</v>
      </c>
      <c r="C165" s="30"/>
      <c r="D165" s="92" t="s">
        <v>258</v>
      </c>
      <c r="E165" s="31">
        <f>E166</f>
        <v>0</v>
      </c>
      <c r="F165" s="31">
        <f>F166</f>
        <v>0</v>
      </c>
    </row>
    <row r="166" spans="1:6" s="22" customFormat="1" ht="19.5" customHeight="1" hidden="1">
      <c r="A166" s="161"/>
      <c r="B166" s="47"/>
      <c r="C166" s="169" t="s">
        <v>36</v>
      </c>
      <c r="D166" s="190" t="s">
        <v>232</v>
      </c>
      <c r="E166" s="107"/>
      <c r="F166" s="200"/>
    </row>
    <row r="167" spans="1:6" s="16" customFormat="1" ht="19.5" customHeight="1" hidden="1">
      <c r="A167" s="154"/>
      <c r="B167" s="196"/>
      <c r="C167" s="165"/>
      <c r="D167" s="198" t="s">
        <v>253</v>
      </c>
      <c r="E167" s="86"/>
      <c r="F167" s="199"/>
    </row>
    <row r="168" spans="1:6" s="22" customFormat="1" ht="16.5" customHeight="1" hidden="1">
      <c r="A168" s="161"/>
      <c r="B168" s="47"/>
      <c r="C168" s="169" t="s">
        <v>23</v>
      </c>
      <c r="D168" s="25" t="s">
        <v>24</v>
      </c>
      <c r="E168" s="26"/>
      <c r="F168" s="26"/>
    </row>
    <row r="169" spans="1:6" s="22" customFormat="1" ht="16.5" customHeight="1" hidden="1">
      <c r="A169" s="161"/>
      <c r="B169" s="47"/>
      <c r="C169" s="169" t="s">
        <v>96</v>
      </c>
      <c r="D169" s="25" t="s">
        <v>97</v>
      </c>
      <c r="E169" s="26"/>
      <c r="F169" s="26"/>
    </row>
    <row r="170" spans="1:6" s="22" customFormat="1" ht="16.5" customHeight="1" hidden="1">
      <c r="A170" s="161"/>
      <c r="B170" s="47"/>
      <c r="C170" s="169" t="s">
        <v>62</v>
      </c>
      <c r="D170" s="25" t="s">
        <v>63</v>
      </c>
      <c r="E170" s="26"/>
      <c r="F170" s="26"/>
    </row>
    <row r="171" spans="1:6" s="22" customFormat="1" ht="16.5" customHeight="1" hidden="1">
      <c r="A171" s="161"/>
      <c r="B171" s="47"/>
      <c r="C171" s="169" t="s">
        <v>71</v>
      </c>
      <c r="D171" s="25" t="s">
        <v>72</v>
      </c>
      <c r="E171" s="26"/>
      <c r="F171" s="26"/>
    </row>
    <row r="172" spans="1:6" s="22" customFormat="1" ht="16.5" customHeight="1" hidden="1">
      <c r="A172" s="161"/>
      <c r="B172" s="47"/>
      <c r="C172" s="169" t="s">
        <v>25</v>
      </c>
      <c r="D172" s="25" t="s">
        <v>26</v>
      </c>
      <c r="E172" s="26"/>
      <c r="F172" s="26"/>
    </row>
    <row r="173" spans="1:6" s="22" customFormat="1" ht="16.5" customHeight="1" hidden="1">
      <c r="A173" s="161"/>
      <c r="B173" s="47"/>
      <c r="C173" s="169" t="s">
        <v>98</v>
      </c>
      <c r="D173" s="25" t="s">
        <v>99</v>
      </c>
      <c r="E173" s="26"/>
      <c r="F173" s="26"/>
    </row>
    <row r="174" spans="1:6" s="22" customFormat="1" ht="16.5" customHeight="1" hidden="1">
      <c r="A174" s="161"/>
      <c r="B174" s="47"/>
      <c r="C174" s="169" t="s">
        <v>66</v>
      </c>
      <c r="D174" s="25" t="s">
        <v>67</v>
      </c>
      <c r="E174" s="26"/>
      <c r="F174" s="26"/>
    </row>
    <row r="175" spans="1:6" s="22" customFormat="1" ht="16.5" customHeight="1" hidden="1">
      <c r="A175" s="161"/>
      <c r="B175" s="47"/>
      <c r="C175" s="169" t="s">
        <v>36</v>
      </c>
      <c r="D175" s="142" t="s">
        <v>232</v>
      </c>
      <c r="E175" s="26"/>
      <c r="F175" s="26"/>
    </row>
    <row r="176" spans="1:6" s="22" customFormat="1" ht="15.75" customHeight="1" hidden="1">
      <c r="A176" s="161"/>
      <c r="B176" s="47"/>
      <c r="C176" s="170" t="s">
        <v>119</v>
      </c>
      <c r="D176" s="143" t="s">
        <v>0</v>
      </c>
      <c r="E176" s="26"/>
      <c r="F176" s="145"/>
    </row>
    <row r="177" spans="1:6" s="16" customFormat="1" ht="21" customHeight="1">
      <c r="A177" s="154"/>
      <c r="B177" s="59">
        <v>75403</v>
      </c>
      <c r="C177" s="286" t="s">
        <v>128</v>
      </c>
      <c r="D177" s="242"/>
      <c r="E177" s="60">
        <f>E178</f>
        <v>30000</v>
      </c>
      <c r="F177" s="60">
        <f>F178</f>
        <v>0</v>
      </c>
    </row>
    <row r="178" spans="1:6" s="22" customFormat="1" ht="19.5" customHeight="1">
      <c r="A178" s="298" t="s">
        <v>287</v>
      </c>
      <c r="B178" s="299"/>
      <c r="C178" s="220" t="s">
        <v>305</v>
      </c>
      <c r="D178" s="382" t="s">
        <v>304</v>
      </c>
      <c r="E178" s="200">
        <v>30000</v>
      </c>
      <c r="F178" s="107"/>
    </row>
    <row r="179" spans="1:6" s="16" customFormat="1" ht="18" customHeight="1">
      <c r="A179" s="342"/>
      <c r="B179" s="344"/>
      <c r="C179" s="216"/>
      <c r="D179" s="311" t="s">
        <v>301</v>
      </c>
      <c r="E179" s="311"/>
      <c r="F179" s="312"/>
    </row>
    <row r="180" spans="1:6" ht="9.75" customHeight="1" thickBot="1">
      <c r="A180" s="3"/>
      <c r="B180" s="3"/>
      <c r="C180" s="3"/>
      <c r="D180" s="3"/>
      <c r="E180" s="3"/>
      <c r="F180" s="3"/>
    </row>
    <row r="181" spans="1:6" s="4" customFormat="1" ht="22.5" customHeight="1">
      <c r="A181" s="321" t="s">
        <v>3</v>
      </c>
      <c r="B181" s="323" t="s">
        <v>4</v>
      </c>
      <c r="C181" s="323" t="s">
        <v>5</v>
      </c>
      <c r="D181" s="323" t="s">
        <v>6</v>
      </c>
      <c r="E181" s="319" t="s">
        <v>7</v>
      </c>
      <c r="F181" s="319" t="s">
        <v>8</v>
      </c>
    </row>
    <row r="182" spans="1:6" s="4" customFormat="1" ht="15" customHeight="1" thickBot="1">
      <c r="A182" s="322"/>
      <c r="B182" s="320"/>
      <c r="C182" s="320"/>
      <c r="D182" s="320"/>
      <c r="E182" s="320"/>
      <c r="F182" s="320"/>
    </row>
    <row r="183" spans="1:6" s="6" customFormat="1" ht="7.5" customHeight="1">
      <c r="A183" s="141">
        <v>1</v>
      </c>
      <c r="B183" s="141">
        <v>2</v>
      </c>
      <c r="C183" s="141">
        <v>3</v>
      </c>
      <c r="D183" s="141">
        <v>3</v>
      </c>
      <c r="E183" s="141">
        <v>4</v>
      </c>
      <c r="F183" s="141">
        <v>5</v>
      </c>
    </row>
    <row r="184" spans="1:6" s="16" customFormat="1" ht="21" customHeight="1">
      <c r="A184" s="154"/>
      <c r="B184" s="30">
        <v>75404</v>
      </c>
      <c r="C184" s="286" t="s">
        <v>258</v>
      </c>
      <c r="D184" s="242"/>
      <c r="E184" s="31">
        <f>E185</f>
        <v>0</v>
      </c>
      <c r="F184" s="31">
        <f>F185</f>
        <v>30000</v>
      </c>
    </row>
    <row r="185" spans="1:6" s="22" customFormat="1" ht="38.25">
      <c r="A185" s="298" t="s">
        <v>287</v>
      </c>
      <c r="B185" s="299"/>
      <c r="C185" s="220" t="s">
        <v>303</v>
      </c>
      <c r="D185" s="382" t="s">
        <v>302</v>
      </c>
      <c r="E185" s="107"/>
      <c r="F185" s="200">
        <v>30000</v>
      </c>
    </row>
    <row r="186" spans="1:6" s="16" customFormat="1" ht="15.75" customHeight="1">
      <c r="A186" s="342"/>
      <c r="B186" s="344"/>
      <c r="C186" s="216"/>
      <c r="D186" s="311" t="s">
        <v>253</v>
      </c>
      <c r="E186" s="311"/>
      <c r="F186" s="312"/>
    </row>
    <row r="187" spans="1:6" s="16" customFormat="1" ht="15.75" customHeight="1">
      <c r="A187" s="62"/>
      <c r="B187" s="59">
        <v>75412</v>
      </c>
      <c r="C187" s="383" t="s">
        <v>129</v>
      </c>
      <c r="D187" s="242"/>
      <c r="E187" s="31">
        <f>E188+E191</f>
        <v>37675</v>
      </c>
      <c r="F187" s="31">
        <f>F188+F191</f>
        <v>15000</v>
      </c>
    </row>
    <row r="188" spans="1:7" s="22" customFormat="1" ht="21" customHeight="1">
      <c r="A188" s="248"/>
      <c r="B188" s="249"/>
      <c r="C188" s="106" t="s">
        <v>23</v>
      </c>
      <c r="D188" s="195" t="s">
        <v>24</v>
      </c>
      <c r="E188" s="200">
        <f>6715</f>
        <v>6715</v>
      </c>
      <c r="F188" s="200">
        <v>15000</v>
      </c>
      <c r="G188" s="108"/>
    </row>
    <row r="189" spans="1:6" s="16" customFormat="1" ht="18.75" customHeight="1">
      <c r="A189" s="361" t="s">
        <v>286</v>
      </c>
      <c r="B189" s="362"/>
      <c r="C189" s="362"/>
      <c r="D189" s="219" t="s">
        <v>271</v>
      </c>
      <c r="E189" s="227" t="s">
        <v>267</v>
      </c>
      <c r="F189" s="226"/>
    </row>
    <row r="190" spans="1:6" s="16" customFormat="1" ht="18.75" customHeight="1">
      <c r="A190" s="363" t="s">
        <v>287</v>
      </c>
      <c r="B190" s="364"/>
      <c r="C190" s="250"/>
      <c r="D190" s="219" t="s">
        <v>284</v>
      </c>
      <c r="E190" s="227"/>
      <c r="F190" s="221" t="s">
        <v>285</v>
      </c>
    </row>
    <row r="191" spans="1:6" s="22" customFormat="1" ht="25.5">
      <c r="A191" s="161"/>
      <c r="B191" s="47"/>
      <c r="C191" s="220" t="s">
        <v>119</v>
      </c>
      <c r="D191" s="190" t="s">
        <v>120</v>
      </c>
      <c r="E191" s="200">
        <f>25953+5007</f>
        <v>30960</v>
      </c>
      <c r="F191" s="200"/>
    </row>
    <row r="192" spans="1:6" s="16" customFormat="1" ht="18.75" customHeight="1">
      <c r="A192" s="361" t="s">
        <v>286</v>
      </c>
      <c r="B192" s="362"/>
      <c r="C192" s="362"/>
      <c r="D192" s="251" t="s">
        <v>271</v>
      </c>
      <c r="E192" s="252" t="s">
        <v>268</v>
      </c>
      <c r="F192" s="253"/>
    </row>
    <row r="193" spans="1:6" s="16" customFormat="1" ht="18.75" customHeight="1" thickBot="1">
      <c r="A193" s="363" t="s">
        <v>287</v>
      </c>
      <c r="B193" s="364"/>
      <c r="C193" s="250"/>
      <c r="D193" s="219" t="s">
        <v>288</v>
      </c>
      <c r="E193" s="227" t="s">
        <v>269</v>
      </c>
      <c r="F193" s="226"/>
    </row>
    <row r="194" spans="1:6" s="22" customFormat="1" ht="19.5" customHeight="1" hidden="1">
      <c r="A194" s="161"/>
      <c r="B194" s="176"/>
      <c r="C194" s="169" t="s">
        <v>23</v>
      </c>
      <c r="D194" s="36" t="s">
        <v>24</v>
      </c>
      <c r="E194" s="34"/>
      <c r="F194" s="26"/>
    </row>
    <row r="195" spans="1:6" s="22" customFormat="1" ht="19.5" customHeight="1" hidden="1">
      <c r="A195" s="161"/>
      <c r="B195" s="176"/>
      <c r="C195" s="169" t="s">
        <v>25</v>
      </c>
      <c r="D195" s="36" t="s">
        <v>26</v>
      </c>
      <c r="E195" s="34"/>
      <c r="F195" s="26"/>
    </row>
    <row r="196" spans="1:6" s="22" customFormat="1" ht="25.5" hidden="1">
      <c r="A196" s="161"/>
      <c r="B196" s="176"/>
      <c r="C196" s="169" t="s">
        <v>113</v>
      </c>
      <c r="D196" s="36" t="s">
        <v>114</v>
      </c>
      <c r="E196" s="34"/>
      <c r="F196" s="26"/>
    </row>
    <row r="197" spans="1:6" s="22" customFormat="1" ht="25.5" hidden="1">
      <c r="A197" s="161"/>
      <c r="B197" s="176"/>
      <c r="C197" s="170" t="s">
        <v>115</v>
      </c>
      <c r="D197" s="33" t="s">
        <v>116</v>
      </c>
      <c r="E197" s="26"/>
      <c r="F197" s="26"/>
    </row>
    <row r="198" spans="1:6" s="16" customFormat="1" ht="21" customHeight="1" hidden="1">
      <c r="A198" s="154"/>
      <c r="B198" s="30">
        <v>75495</v>
      </c>
      <c r="C198" s="158"/>
      <c r="D198" s="92" t="s">
        <v>49</v>
      </c>
      <c r="E198" s="31">
        <f>E199</f>
        <v>0</v>
      </c>
      <c r="F198" s="31">
        <f>F199</f>
        <v>0</v>
      </c>
    </row>
    <row r="199" spans="1:6" s="22" customFormat="1" ht="19.5" customHeight="1" hidden="1" thickBot="1">
      <c r="A199" s="161"/>
      <c r="B199" s="176"/>
      <c r="C199" s="166" t="s">
        <v>23</v>
      </c>
      <c r="D199" s="39" t="s">
        <v>24</v>
      </c>
      <c r="E199" s="21"/>
      <c r="F199" s="21"/>
    </row>
    <row r="200" spans="1:6" s="11" customFormat="1" ht="75.75" hidden="1" thickBot="1">
      <c r="A200" s="187">
        <v>756</v>
      </c>
      <c r="B200" s="9"/>
      <c r="C200" s="9"/>
      <c r="D200" s="80" t="s">
        <v>131</v>
      </c>
      <c r="E200" s="10">
        <f>E201</f>
        <v>0</v>
      </c>
      <c r="F200" s="164">
        <f>F201</f>
        <v>0</v>
      </c>
    </row>
    <row r="201" spans="1:6" s="16" customFormat="1" ht="28.5" hidden="1">
      <c r="A201" s="62"/>
      <c r="B201" s="30">
        <v>75647</v>
      </c>
      <c r="C201" s="29"/>
      <c r="D201" s="92" t="s">
        <v>162</v>
      </c>
      <c r="E201" s="31">
        <f>SUM(E202:E207)</f>
        <v>0</v>
      </c>
      <c r="F201" s="31">
        <f>SUM(F202:F207)</f>
        <v>0</v>
      </c>
    </row>
    <row r="202" spans="1:6" s="22" customFormat="1" ht="17.25" customHeight="1" hidden="1">
      <c r="A202" s="27"/>
      <c r="B202" s="72"/>
      <c r="C202" s="19" t="s">
        <v>163</v>
      </c>
      <c r="D202" s="66" t="s">
        <v>164</v>
      </c>
      <c r="E202" s="37"/>
      <c r="F202" s="21"/>
    </row>
    <row r="203" spans="1:6" s="22" customFormat="1" ht="17.25" customHeight="1" hidden="1">
      <c r="A203" s="27"/>
      <c r="B203" s="35"/>
      <c r="C203" s="24" t="s">
        <v>17</v>
      </c>
      <c r="D203" s="68" t="s">
        <v>165</v>
      </c>
      <c r="E203" s="34"/>
      <c r="F203" s="26"/>
    </row>
    <row r="204" spans="1:6" s="22" customFormat="1" ht="17.25" customHeight="1" hidden="1">
      <c r="A204" s="27"/>
      <c r="B204" s="35"/>
      <c r="C204" s="24" t="s">
        <v>19</v>
      </c>
      <c r="D204" s="68" t="s">
        <v>20</v>
      </c>
      <c r="E204" s="34"/>
      <c r="F204" s="26"/>
    </row>
    <row r="205" spans="1:6" s="22" customFormat="1" ht="17.25" customHeight="1" hidden="1">
      <c r="A205" s="27"/>
      <c r="B205" s="35"/>
      <c r="C205" s="24" t="s">
        <v>21</v>
      </c>
      <c r="D205" s="68" t="s">
        <v>22</v>
      </c>
      <c r="E205" s="34"/>
      <c r="F205" s="26"/>
    </row>
    <row r="206" spans="1:6" s="22" customFormat="1" ht="17.25" customHeight="1" hidden="1">
      <c r="A206" s="27"/>
      <c r="B206" s="35"/>
      <c r="C206" s="24" t="s">
        <v>23</v>
      </c>
      <c r="D206" s="68" t="s">
        <v>24</v>
      </c>
      <c r="E206" s="34"/>
      <c r="F206" s="26"/>
    </row>
    <row r="207" spans="1:6" s="22" customFormat="1" ht="17.25" customHeight="1" hidden="1" thickBot="1">
      <c r="A207" s="17"/>
      <c r="B207" s="32"/>
      <c r="C207" s="28" t="s">
        <v>25</v>
      </c>
      <c r="D207" s="25" t="s">
        <v>26</v>
      </c>
      <c r="E207" s="26"/>
      <c r="F207" s="26"/>
    </row>
    <row r="208" spans="1:6" s="22" customFormat="1" ht="19.5" customHeight="1" hidden="1" thickBot="1">
      <c r="A208" s="58">
        <v>757</v>
      </c>
      <c r="B208" s="95"/>
      <c r="C208" s="96"/>
      <c r="D208" s="9" t="s">
        <v>166</v>
      </c>
      <c r="E208" s="10">
        <f>E209</f>
        <v>0</v>
      </c>
      <c r="F208" s="10">
        <f>F209</f>
        <v>0</v>
      </c>
    </row>
    <row r="209" spans="1:6" s="22" customFormat="1" ht="30.75" customHeight="1" hidden="1">
      <c r="A209" s="79"/>
      <c r="B209" s="14">
        <v>75702</v>
      </c>
      <c r="C209" s="97"/>
      <c r="D209" s="98" t="s">
        <v>167</v>
      </c>
      <c r="E209" s="99">
        <f>E211</f>
        <v>0</v>
      </c>
      <c r="F209" s="99">
        <f>SUM(F210:F211)</f>
        <v>0</v>
      </c>
    </row>
    <row r="210" spans="1:6" s="22" customFormat="1" ht="20.25" customHeight="1" hidden="1">
      <c r="A210" s="17"/>
      <c r="B210" s="91"/>
      <c r="C210" s="100" t="s">
        <v>25</v>
      </c>
      <c r="D210" s="101" t="s">
        <v>26</v>
      </c>
      <c r="E210" s="21"/>
      <c r="F210" s="21"/>
    </row>
    <row r="211" spans="1:6" s="22" customFormat="1" ht="42.75" hidden="1">
      <c r="A211" s="41"/>
      <c r="B211" s="102"/>
      <c r="C211" s="103" t="s">
        <v>168</v>
      </c>
      <c r="D211" s="104" t="s">
        <v>169</v>
      </c>
      <c r="E211" s="78"/>
      <c r="F211" s="78"/>
    </row>
    <row r="212" spans="1:6" s="22" customFormat="1" ht="15" customHeight="1" hidden="1">
      <c r="A212" s="161"/>
      <c r="B212" s="47"/>
      <c r="C212" s="48"/>
      <c r="D212" s="49"/>
      <c r="E212" s="50"/>
      <c r="F212" s="50"/>
    </row>
    <row r="213" spans="1:6" s="6" customFormat="1" ht="7.5" customHeight="1" hidden="1" thickBot="1">
      <c r="A213" s="71">
        <v>1</v>
      </c>
      <c r="B213" s="71">
        <v>2</v>
      </c>
      <c r="C213" s="71">
        <v>3</v>
      </c>
      <c r="D213" s="71">
        <v>4</v>
      </c>
      <c r="E213" s="71">
        <v>5</v>
      </c>
      <c r="F213" s="71">
        <v>6</v>
      </c>
    </row>
    <row r="214" spans="1:6" s="22" customFormat="1" ht="19.5" customHeight="1" hidden="1" thickBot="1">
      <c r="A214" s="58">
        <v>758</v>
      </c>
      <c r="B214" s="95"/>
      <c r="C214" s="96"/>
      <c r="D214" s="9" t="s">
        <v>170</v>
      </c>
      <c r="E214" s="10">
        <f>E215+E217+E223+E219</f>
        <v>0</v>
      </c>
      <c r="F214" s="10">
        <f>F215+F217+F223+F219+F221</f>
        <v>0</v>
      </c>
    </row>
    <row r="215" spans="1:6" s="22" customFormat="1" ht="28.5" hidden="1">
      <c r="A215" s="79"/>
      <c r="B215" s="14">
        <v>75801</v>
      </c>
      <c r="C215" s="97"/>
      <c r="D215" s="98" t="s">
        <v>171</v>
      </c>
      <c r="E215" s="99">
        <f>E216</f>
        <v>0</v>
      </c>
      <c r="F215" s="99">
        <f>F216</f>
        <v>0</v>
      </c>
    </row>
    <row r="216" spans="1:6" s="22" customFormat="1" ht="20.25" customHeight="1" hidden="1">
      <c r="A216" s="17"/>
      <c r="B216" s="91"/>
      <c r="C216" s="105" t="s">
        <v>172</v>
      </c>
      <c r="D216" s="101" t="s">
        <v>173</v>
      </c>
      <c r="E216" s="21"/>
      <c r="F216" s="21"/>
    </row>
    <row r="217" spans="1:6" s="22" customFormat="1" ht="28.5" hidden="1">
      <c r="A217" s="17"/>
      <c r="B217" s="30">
        <v>75807</v>
      </c>
      <c r="C217" s="106"/>
      <c r="D217" s="92" t="s">
        <v>174</v>
      </c>
      <c r="E217" s="107">
        <f>E218</f>
        <v>0</v>
      </c>
      <c r="F217" s="107">
        <f>F218</f>
        <v>0</v>
      </c>
    </row>
    <row r="218" spans="1:6" s="22" customFormat="1" ht="20.25" customHeight="1" hidden="1">
      <c r="A218" s="17"/>
      <c r="B218" s="91"/>
      <c r="C218" s="105" t="s">
        <v>172</v>
      </c>
      <c r="D218" s="101" t="s">
        <v>173</v>
      </c>
      <c r="E218" s="21"/>
      <c r="F218" s="21"/>
    </row>
    <row r="219" spans="1:6" s="22" customFormat="1" ht="21" customHeight="1" hidden="1">
      <c r="A219" s="17"/>
      <c r="B219" s="30">
        <v>75814</v>
      </c>
      <c r="C219" s="106"/>
      <c r="D219" s="92" t="s">
        <v>175</v>
      </c>
      <c r="E219" s="107">
        <f>E220</f>
        <v>0</v>
      </c>
      <c r="F219" s="107">
        <f>F220</f>
        <v>0</v>
      </c>
    </row>
    <row r="220" spans="1:6" s="22" customFormat="1" ht="20.25" customHeight="1" hidden="1">
      <c r="A220" s="17"/>
      <c r="B220" s="91"/>
      <c r="C220" s="105" t="s">
        <v>31</v>
      </c>
      <c r="D220" s="101" t="s">
        <v>32</v>
      </c>
      <c r="E220" s="21"/>
      <c r="F220" s="21"/>
    </row>
    <row r="221" spans="1:6" s="22" customFormat="1" ht="21" customHeight="1" hidden="1">
      <c r="A221" s="17"/>
      <c r="B221" s="30">
        <v>75818</v>
      </c>
      <c r="C221" s="106"/>
      <c r="D221" s="92" t="s">
        <v>176</v>
      </c>
      <c r="E221" s="107">
        <f>E222</f>
        <v>0</v>
      </c>
      <c r="F221" s="107">
        <f>F222</f>
        <v>0</v>
      </c>
    </row>
    <row r="222" spans="1:6" s="22" customFormat="1" ht="20.25" customHeight="1" hidden="1">
      <c r="A222" s="17"/>
      <c r="B222" s="91"/>
      <c r="C222" s="105" t="s">
        <v>177</v>
      </c>
      <c r="D222" s="101" t="s">
        <v>178</v>
      </c>
      <c r="E222" s="21"/>
      <c r="F222" s="21"/>
    </row>
    <row r="223" spans="1:6" s="22" customFormat="1" ht="28.5" hidden="1">
      <c r="A223" s="17"/>
      <c r="B223" s="30">
        <v>75831</v>
      </c>
      <c r="C223" s="106"/>
      <c r="D223" s="92" t="s">
        <v>179</v>
      </c>
      <c r="E223" s="107">
        <f>E224</f>
        <v>0</v>
      </c>
      <c r="F223" s="107">
        <f>F224</f>
        <v>0</v>
      </c>
    </row>
    <row r="224" spans="1:6" s="22" customFormat="1" ht="20.25" customHeight="1" hidden="1" thickBot="1">
      <c r="A224" s="17"/>
      <c r="B224" s="74"/>
      <c r="C224" s="105" t="s">
        <v>172</v>
      </c>
      <c r="D224" s="101" t="s">
        <v>173</v>
      </c>
      <c r="E224" s="21"/>
      <c r="F224" s="21"/>
    </row>
    <row r="225" spans="1:6" s="11" customFormat="1" ht="19.5" customHeight="1" thickBot="1">
      <c r="A225" s="83">
        <v>801</v>
      </c>
      <c r="B225" s="308" t="s">
        <v>180</v>
      </c>
      <c r="C225" s="309"/>
      <c r="D225" s="310"/>
      <c r="E225" s="10">
        <f>E226+E251+E273+E277+E300+E318</f>
        <v>10000</v>
      </c>
      <c r="F225" s="10">
        <f>F226+F251+F273+F277+F300+F318</f>
        <v>1836</v>
      </c>
    </row>
    <row r="226" spans="1:6" s="16" customFormat="1" ht="19.5" customHeight="1" hidden="1">
      <c r="A226" s="154"/>
      <c r="B226" s="14">
        <v>80101</v>
      </c>
      <c r="C226" s="121"/>
      <c r="D226" s="59" t="s">
        <v>181</v>
      </c>
      <c r="E226" s="60">
        <f>E227</f>
        <v>0</v>
      </c>
      <c r="F226" s="60">
        <f>SUM(F231:F250)</f>
        <v>0</v>
      </c>
    </row>
    <row r="227" spans="1:6" s="16" customFormat="1" ht="19.5" customHeight="1" hidden="1">
      <c r="A227" s="154"/>
      <c r="B227" s="151"/>
      <c r="C227" s="155"/>
      <c r="D227" s="147" t="s">
        <v>233</v>
      </c>
      <c r="E227" s="86"/>
      <c r="F227" s="86"/>
    </row>
    <row r="228" spans="1:6" s="16" customFormat="1" ht="19.5" customHeight="1" hidden="1">
      <c r="A228" s="154"/>
      <c r="B228" s="151"/>
      <c r="C228" s="165"/>
      <c r="D228" s="149" t="s">
        <v>234</v>
      </c>
      <c r="E228" s="148"/>
      <c r="F228" s="148"/>
    </row>
    <row r="229" spans="1:6" s="16" customFormat="1" ht="19.5" customHeight="1" hidden="1">
      <c r="A229" s="154"/>
      <c r="B229" s="151"/>
      <c r="C229" s="152"/>
      <c r="D229" s="153" t="s">
        <v>235</v>
      </c>
      <c r="E229" s="148"/>
      <c r="F229" s="148"/>
    </row>
    <row r="230" spans="1:6" s="16" customFormat="1" ht="19.5" customHeight="1" hidden="1">
      <c r="A230" s="154"/>
      <c r="B230" s="151"/>
      <c r="C230" s="152"/>
      <c r="D230" s="153" t="s">
        <v>236</v>
      </c>
      <c r="E230" s="146"/>
      <c r="F230" s="146"/>
    </row>
    <row r="231" spans="1:6" s="22" customFormat="1" ht="16.5" customHeight="1" hidden="1">
      <c r="A231" s="161"/>
      <c r="B231" s="156"/>
      <c r="C231" s="19" t="s">
        <v>103</v>
      </c>
      <c r="D231" s="39" t="s">
        <v>104</v>
      </c>
      <c r="E231" s="21"/>
      <c r="F231" s="21"/>
    </row>
    <row r="232" spans="1:6" s="22" customFormat="1" ht="16.5" customHeight="1" hidden="1">
      <c r="A232" s="161"/>
      <c r="B232" s="157"/>
      <c r="C232" s="24" t="s">
        <v>13</v>
      </c>
      <c r="D232" s="25" t="s">
        <v>14</v>
      </c>
      <c r="E232" s="26"/>
      <c r="F232" s="26"/>
    </row>
    <row r="233" spans="1:6" s="22" customFormat="1" ht="16.5" customHeight="1" hidden="1">
      <c r="A233" s="161"/>
      <c r="B233" s="157"/>
      <c r="C233" s="24" t="s">
        <v>15</v>
      </c>
      <c r="D233" s="25" t="s">
        <v>16</v>
      </c>
      <c r="E233" s="26"/>
      <c r="F233" s="26"/>
    </row>
    <row r="234" spans="1:6" s="22" customFormat="1" ht="16.5" customHeight="1" hidden="1">
      <c r="A234" s="161"/>
      <c r="B234" s="157"/>
      <c r="C234" s="24" t="s">
        <v>17</v>
      </c>
      <c r="D234" s="25" t="s">
        <v>18</v>
      </c>
      <c r="E234" s="26"/>
      <c r="F234" s="26"/>
    </row>
    <row r="235" spans="1:6" s="22" customFormat="1" ht="16.5" customHeight="1" hidden="1">
      <c r="A235" s="161"/>
      <c r="B235" s="157"/>
      <c r="C235" s="24" t="s">
        <v>19</v>
      </c>
      <c r="D235" s="25" t="s">
        <v>20</v>
      </c>
      <c r="E235" s="26"/>
      <c r="F235" s="26"/>
    </row>
    <row r="236" spans="1:7" s="22" customFormat="1" ht="16.5" customHeight="1" hidden="1">
      <c r="A236" s="161"/>
      <c r="B236" s="157"/>
      <c r="C236" s="24" t="s">
        <v>21</v>
      </c>
      <c r="D236" s="25" t="s">
        <v>22</v>
      </c>
      <c r="E236" s="26"/>
      <c r="F236" s="26"/>
      <c r="G236" s="108"/>
    </row>
    <row r="237" spans="1:6" s="22" customFormat="1" ht="16.5" customHeight="1" hidden="1">
      <c r="A237" s="161"/>
      <c r="B237" s="157"/>
      <c r="C237" s="24" t="s">
        <v>23</v>
      </c>
      <c r="D237" s="25" t="s">
        <v>24</v>
      </c>
      <c r="E237" s="26"/>
      <c r="F237" s="26"/>
    </row>
    <row r="238" spans="1:6" s="22" customFormat="1" ht="20.25" customHeight="1" hidden="1">
      <c r="A238" s="161"/>
      <c r="B238" s="157"/>
      <c r="C238" s="24" t="s">
        <v>182</v>
      </c>
      <c r="D238" s="33" t="s">
        <v>183</v>
      </c>
      <c r="E238" s="26"/>
      <c r="F238" s="26"/>
    </row>
    <row r="239" spans="1:6" s="22" customFormat="1" ht="16.5" customHeight="1" hidden="1">
      <c r="A239" s="161"/>
      <c r="B239" s="157"/>
      <c r="C239" s="24" t="s">
        <v>62</v>
      </c>
      <c r="D239" s="25" t="s">
        <v>63</v>
      </c>
      <c r="E239" s="26"/>
      <c r="F239" s="26"/>
    </row>
    <row r="240" spans="1:6" s="22" customFormat="1" ht="16.5" customHeight="1" hidden="1">
      <c r="A240" s="161"/>
      <c r="B240" s="157"/>
      <c r="C240" s="24" t="s">
        <v>71</v>
      </c>
      <c r="D240" s="25" t="s">
        <v>72</v>
      </c>
      <c r="E240" s="26"/>
      <c r="F240" s="26"/>
    </row>
    <row r="241" spans="1:6" s="22" customFormat="1" ht="16.5" customHeight="1" hidden="1">
      <c r="A241" s="161"/>
      <c r="B241" s="157"/>
      <c r="C241" s="24" t="s">
        <v>107</v>
      </c>
      <c r="D241" s="25" t="s">
        <v>108</v>
      </c>
      <c r="E241" s="26"/>
      <c r="F241" s="26"/>
    </row>
    <row r="242" spans="1:6" s="22" customFormat="1" ht="16.5" customHeight="1" hidden="1">
      <c r="A242" s="161"/>
      <c r="B242" s="157"/>
      <c r="C242" s="24" t="s">
        <v>25</v>
      </c>
      <c r="D242" s="25" t="s">
        <v>26</v>
      </c>
      <c r="E242" s="26"/>
      <c r="F242" s="26"/>
    </row>
    <row r="243" spans="1:6" s="22" customFormat="1" ht="16.5" customHeight="1" hidden="1">
      <c r="A243" s="161"/>
      <c r="B243" s="157"/>
      <c r="C243" s="24" t="s">
        <v>109</v>
      </c>
      <c r="D243" s="25" t="s">
        <v>110</v>
      </c>
      <c r="E243" s="26"/>
      <c r="F243" s="26"/>
    </row>
    <row r="244" spans="1:6" s="22" customFormat="1" ht="25.5" hidden="1">
      <c r="A244" s="161"/>
      <c r="B244" s="157"/>
      <c r="C244" s="24" t="s">
        <v>113</v>
      </c>
      <c r="D244" s="33" t="s">
        <v>114</v>
      </c>
      <c r="E244" s="26"/>
      <c r="F244" s="26"/>
    </row>
    <row r="245" spans="1:6" s="22" customFormat="1" ht="16.5" customHeight="1" hidden="1">
      <c r="A245" s="161"/>
      <c r="B245" s="157"/>
      <c r="C245" s="24" t="s">
        <v>98</v>
      </c>
      <c r="D245" s="25" t="s">
        <v>99</v>
      </c>
      <c r="E245" s="26"/>
      <c r="F245" s="26"/>
    </row>
    <row r="246" spans="1:6" s="22" customFormat="1" ht="16.5" customHeight="1" hidden="1">
      <c r="A246" s="161"/>
      <c r="B246" s="157"/>
      <c r="C246" s="24" t="s">
        <v>66</v>
      </c>
      <c r="D246" s="25" t="s">
        <v>67</v>
      </c>
      <c r="E246" s="26"/>
      <c r="F246" s="26"/>
    </row>
    <row r="247" spans="1:6" s="22" customFormat="1" ht="16.5" customHeight="1" hidden="1">
      <c r="A247" s="161"/>
      <c r="B247" s="157"/>
      <c r="C247" s="24" t="s">
        <v>27</v>
      </c>
      <c r="D247" s="25" t="s">
        <v>28</v>
      </c>
      <c r="E247" s="26"/>
      <c r="F247" s="26"/>
    </row>
    <row r="248" spans="1:6" s="22" customFormat="1" ht="25.5" hidden="1">
      <c r="A248" s="161"/>
      <c r="B248" s="157"/>
      <c r="C248" s="24" t="s">
        <v>115</v>
      </c>
      <c r="D248" s="33" t="s">
        <v>116</v>
      </c>
      <c r="E248" s="26"/>
      <c r="F248" s="26"/>
    </row>
    <row r="249" spans="1:6" s="22" customFormat="1" ht="25.5" hidden="1">
      <c r="A249" s="161"/>
      <c r="B249" s="157"/>
      <c r="C249" s="24" t="s">
        <v>117</v>
      </c>
      <c r="D249" s="33" t="s">
        <v>118</v>
      </c>
      <c r="E249" s="26"/>
      <c r="F249" s="26"/>
    </row>
    <row r="250" spans="1:6" s="22" customFormat="1" ht="25.5" hidden="1">
      <c r="A250" s="161"/>
      <c r="B250" s="47"/>
      <c r="C250" s="181" t="s">
        <v>119</v>
      </c>
      <c r="D250" s="153" t="s">
        <v>239</v>
      </c>
      <c r="E250" s="78"/>
      <c r="F250" s="145"/>
    </row>
    <row r="251" spans="1:6" s="16" customFormat="1" ht="28.5" hidden="1">
      <c r="A251" s="154"/>
      <c r="B251" s="30">
        <v>80103</v>
      </c>
      <c r="C251" s="29"/>
      <c r="D251" s="92" t="s">
        <v>184</v>
      </c>
      <c r="E251" s="31">
        <f>E253</f>
        <v>0</v>
      </c>
      <c r="F251" s="31">
        <f>SUM(F252:F272)-F261</f>
        <v>0</v>
      </c>
    </row>
    <row r="252" spans="1:6" s="22" customFormat="1" ht="16.5" customHeight="1" hidden="1">
      <c r="A252" s="161"/>
      <c r="B252" s="156"/>
      <c r="C252" s="19" t="s">
        <v>103</v>
      </c>
      <c r="D252" s="20" t="s">
        <v>104</v>
      </c>
      <c r="E252" s="21"/>
      <c r="F252" s="21"/>
    </row>
    <row r="253" spans="1:6" s="16" customFormat="1" ht="19.5" customHeight="1" hidden="1">
      <c r="A253" s="154"/>
      <c r="B253" s="151"/>
      <c r="C253" s="155"/>
      <c r="D253" s="147" t="s">
        <v>233</v>
      </c>
      <c r="E253" s="86"/>
      <c r="F253" s="86"/>
    </row>
    <row r="254" spans="1:6" s="16" customFormat="1" ht="19.5" customHeight="1" hidden="1">
      <c r="A254" s="154"/>
      <c r="B254" s="151"/>
      <c r="C254" s="165"/>
      <c r="D254" s="149" t="s">
        <v>234</v>
      </c>
      <c r="E254" s="148"/>
      <c r="F254" s="148"/>
    </row>
    <row r="255" spans="1:6" s="16" customFormat="1" ht="19.5" customHeight="1" hidden="1">
      <c r="A255" s="154"/>
      <c r="B255" s="151"/>
      <c r="C255" s="155"/>
      <c r="D255" s="150" t="s">
        <v>235</v>
      </c>
      <c r="E255" s="148"/>
      <c r="F255" s="148"/>
    </row>
    <row r="256" spans="1:6" s="16" customFormat="1" ht="19.5" customHeight="1" hidden="1">
      <c r="A256" s="154"/>
      <c r="B256" s="151"/>
      <c r="C256" s="155"/>
      <c r="D256" s="150" t="s">
        <v>236</v>
      </c>
      <c r="E256" s="146"/>
      <c r="F256" s="146"/>
    </row>
    <row r="257" spans="1:6" s="22" customFormat="1" ht="16.5" customHeight="1" hidden="1">
      <c r="A257" s="161"/>
      <c r="B257" s="156"/>
      <c r="C257" s="24" t="s">
        <v>13</v>
      </c>
      <c r="D257" s="25" t="s">
        <v>14</v>
      </c>
      <c r="E257" s="26"/>
      <c r="F257" s="26"/>
    </row>
    <row r="258" spans="1:6" s="22" customFormat="1" ht="16.5" customHeight="1" hidden="1">
      <c r="A258" s="161"/>
      <c r="B258" s="157"/>
      <c r="C258" s="24" t="s">
        <v>15</v>
      </c>
      <c r="D258" s="25" t="s">
        <v>16</v>
      </c>
      <c r="E258" s="26"/>
      <c r="F258" s="26"/>
    </row>
    <row r="259" spans="1:6" s="22" customFormat="1" ht="15.75" customHeight="1" hidden="1">
      <c r="A259" s="161"/>
      <c r="B259" s="159"/>
      <c r="C259" s="76" t="s">
        <v>17</v>
      </c>
      <c r="D259" s="77" t="s">
        <v>18</v>
      </c>
      <c r="E259" s="78"/>
      <c r="F259" s="78"/>
    </row>
    <row r="260" spans="1:6" s="22" customFormat="1" ht="14.25" customHeight="1" hidden="1">
      <c r="A260" s="161"/>
      <c r="B260" s="47"/>
      <c r="C260" s="48"/>
      <c r="D260" s="49"/>
      <c r="E260" s="50"/>
      <c r="F260" s="50"/>
    </row>
    <row r="261" spans="1:6" s="6" customFormat="1" ht="7.5" customHeight="1" hidden="1">
      <c r="A261" s="162">
        <v>1</v>
      </c>
      <c r="B261" s="160">
        <v>2</v>
      </c>
      <c r="C261" s="51">
        <v>3</v>
      </c>
      <c r="D261" s="51">
        <v>4</v>
      </c>
      <c r="E261" s="51">
        <v>5</v>
      </c>
      <c r="F261" s="51">
        <v>6</v>
      </c>
    </row>
    <row r="262" spans="1:7" s="22" customFormat="1" ht="16.5" customHeight="1" hidden="1">
      <c r="A262" s="161"/>
      <c r="B262" s="157"/>
      <c r="C262" s="24" t="s">
        <v>19</v>
      </c>
      <c r="D262" s="25" t="s">
        <v>20</v>
      </c>
      <c r="E262" s="26"/>
      <c r="F262" s="26"/>
      <c r="G262" s="108"/>
    </row>
    <row r="263" spans="1:6" s="22" customFormat="1" ht="16.5" customHeight="1" hidden="1">
      <c r="A263" s="161"/>
      <c r="B263" s="157"/>
      <c r="C263" s="24" t="s">
        <v>23</v>
      </c>
      <c r="D263" s="25" t="s">
        <v>24</v>
      </c>
      <c r="E263" s="26"/>
      <c r="F263" s="26"/>
    </row>
    <row r="264" spans="1:6" s="22" customFormat="1" ht="16.5" customHeight="1" hidden="1">
      <c r="A264" s="161"/>
      <c r="B264" s="157"/>
      <c r="C264" s="24" t="s">
        <v>182</v>
      </c>
      <c r="D264" s="25" t="s">
        <v>183</v>
      </c>
      <c r="E264" s="26"/>
      <c r="F264" s="26"/>
    </row>
    <row r="265" spans="1:6" s="22" customFormat="1" ht="16.5" customHeight="1" hidden="1">
      <c r="A265" s="161"/>
      <c r="B265" s="157"/>
      <c r="C265" s="24" t="s">
        <v>62</v>
      </c>
      <c r="D265" s="25" t="s">
        <v>63</v>
      </c>
      <c r="E265" s="26"/>
      <c r="F265" s="26"/>
    </row>
    <row r="266" spans="1:6" s="22" customFormat="1" ht="16.5" customHeight="1" hidden="1">
      <c r="A266" s="161"/>
      <c r="B266" s="157"/>
      <c r="C266" s="24" t="s">
        <v>107</v>
      </c>
      <c r="D266" s="25" t="s">
        <v>108</v>
      </c>
      <c r="E266" s="26"/>
      <c r="F266" s="26"/>
    </row>
    <row r="267" spans="1:6" s="22" customFormat="1" ht="19.5" customHeight="1" hidden="1">
      <c r="A267" s="161"/>
      <c r="B267" s="157"/>
      <c r="C267" s="24" t="s">
        <v>25</v>
      </c>
      <c r="D267" s="25" t="s">
        <v>26</v>
      </c>
      <c r="E267" s="26"/>
      <c r="F267" s="26"/>
    </row>
    <row r="268" spans="1:6" s="22" customFormat="1" ht="25.5" hidden="1">
      <c r="A268" s="161"/>
      <c r="B268" s="157"/>
      <c r="C268" s="24" t="s">
        <v>113</v>
      </c>
      <c r="D268" s="33" t="s">
        <v>114</v>
      </c>
      <c r="E268" s="26"/>
      <c r="F268" s="26"/>
    </row>
    <row r="269" spans="1:6" s="22" customFormat="1" ht="16.5" customHeight="1" hidden="1">
      <c r="A269" s="161"/>
      <c r="B269" s="157"/>
      <c r="C269" s="24" t="s">
        <v>98</v>
      </c>
      <c r="D269" s="25" t="s">
        <v>99</v>
      </c>
      <c r="E269" s="26"/>
      <c r="F269" s="26"/>
    </row>
    <row r="270" spans="1:6" s="22" customFormat="1" ht="16.5" customHeight="1" hidden="1">
      <c r="A270" s="161"/>
      <c r="B270" s="157"/>
      <c r="C270" s="24" t="s">
        <v>66</v>
      </c>
      <c r="D270" s="25" t="s">
        <v>67</v>
      </c>
      <c r="E270" s="26"/>
      <c r="F270" s="26"/>
    </row>
    <row r="271" spans="1:6" s="22" customFormat="1" ht="16.5" customHeight="1" hidden="1">
      <c r="A271" s="161"/>
      <c r="B271" s="157"/>
      <c r="C271" s="24" t="s">
        <v>27</v>
      </c>
      <c r="D271" s="25" t="s">
        <v>28</v>
      </c>
      <c r="E271" s="26"/>
      <c r="F271" s="26"/>
    </row>
    <row r="272" spans="1:6" s="22" customFormat="1" ht="25.5" hidden="1">
      <c r="A272" s="161"/>
      <c r="B272" s="157"/>
      <c r="C272" s="28" t="s">
        <v>115</v>
      </c>
      <c r="D272" s="33" t="s">
        <v>116</v>
      </c>
      <c r="E272" s="26"/>
      <c r="F272" s="26"/>
    </row>
    <row r="273" spans="1:6" s="16" customFormat="1" ht="19.5" customHeight="1">
      <c r="A273" s="154"/>
      <c r="B273" s="30">
        <v>80104</v>
      </c>
      <c r="C273" s="286" t="s">
        <v>185</v>
      </c>
      <c r="D273" s="242"/>
      <c r="E273" s="31">
        <f>E274+E298</f>
        <v>10000</v>
      </c>
      <c r="F273" s="31">
        <f>F274</f>
        <v>0</v>
      </c>
    </row>
    <row r="274" spans="1:6" s="22" customFormat="1" ht="38.25">
      <c r="A274" s="352" t="s">
        <v>296</v>
      </c>
      <c r="B274" s="365"/>
      <c r="C274" s="220" t="s">
        <v>197</v>
      </c>
      <c r="D274" s="190" t="s">
        <v>289</v>
      </c>
      <c r="E274" s="107">
        <f>E275+E276</f>
        <v>8900</v>
      </c>
      <c r="F274" s="107"/>
    </row>
    <row r="275" spans="1:6" s="16" customFormat="1" ht="16.5" customHeight="1">
      <c r="A275" s="352"/>
      <c r="B275" s="365"/>
      <c r="C275" s="152"/>
      <c r="D275" s="254" t="s">
        <v>240</v>
      </c>
      <c r="E275" s="205">
        <v>7300</v>
      </c>
      <c r="F275" s="206"/>
    </row>
    <row r="276" spans="1:6" s="16" customFormat="1" ht="16.5" customHeight="1">
      <c r="A276" s="352"/>
      <c r="B276" s="365"/>
      <c r="C276" s="152"/>
      <c r="D276" s="255" t="s">
        <v>257</v>
      </c>
      <c r="E276" s="262">
        <v>1600</v>
      </c>
      <c r="F276" s="180"/>
    </row>
    <row r="277" spans="1:6" s="16" customFormat="1" ht="19.5" customHeight="1" hidden="1">
      <c r="A277" s="352"/>
      <c r="B277" s="365"/>
      <c r="C277" s="152"/>
      <c r="D277" s="158" t="s">
        <v>186</v>
      </c>
      <c r="E277" s="31">
        <f>E279</f>
        <v>0</v>
      </c>
      <c r="F277" s="31">
        <f>SUM(F278:F297)</f>
        <v>0</v>
      </c>
    </row>
    <row r="278" spans="1:6" s="22" customFormat="1" ht="16.5" customHeight="1" hidden="1">
      <c r="A278" s="352"/>
      <c r="B278" s="365"/>
      <c r="C278" s="48" t="s">
        <v>103</v>
      </c>
      <c r="D278" s="256" t="s">
        <v>104</v>
      </c>
      <c r="E278" s="21"/>
      <c r="F278" s="21"/>
    </row>
    <row r="279" spans="1:6" s="16" customFormat="1" ht="19.5" customHeight="1" hidden="1">
      <c r="A279" s="352"/>
      <c r="B279" s="365"/>
      <c r="C279" s="152"/>
      <c r="D279" s="257" t="s">
        <v>233</v>
      </c>
      <c r="E279" s="86"/>
      <c r="F279" s="86"/>
    </row>
    <row r="280" spans="1:6" s="16" customFormat="1" ht="19.5" customHeight="1" hidden="1">
      <c r="A280" s="352"/>
      <c r="B280" s="365"/>
      <c r="C280" s="152"/>
      <c r="D280" s="258" t="s">
        <v>234</v>
      </c>
      <c r="E280" s="180"/>
      <c r="F280" s="180"/>
    </row>
    <row r="281" spans="1:6" s="22" customFormat="1" ht="16.5" customHeight="1" hidden="1">
      <c r="A281" s="352"/>
      <c r="B281" s="365"/>
      <c r="C281" s="48" t="s">
        <v>13</v>
      </c>
      <c r="D281" s="259" t="s">
        <v>14</v>
      </c>
      <c r="E281" s="21"/>
      <c r="F281" s="21"/>
    </row>
    <row r="282" spans="1:6" s="22" customFormat="1" ht="16.5" customHeight="1" hidden="1">
      <c r="A282" s="352"/>
      <c r="B282" s="365"/>
      <c r="C282" s="48" t="s">
        <v>15</v>
      </c>
      <c r="D282" s="260" t="s">
        <v>16</v>
      </c>
      <c r="E282" s="26"/>
      <c r="F282" s="26"/>
    </row>
    <row r="283" spans="1:6" s="22" customFormat="1" ht="16.5" customHeight="1" hidden="1">
      <c r="A283" s="352"/>
      <c r="B283" s="365"/>
      <c r="C283" s="48" t="s">
        <v>17</v>
      </c>
      <c r="D283" s="260" t="s">
        <v>18</v>
      </c>
      <c r="E283" s="26"/>
      <c r="F283" s="26"/>
    </row>
    <row r="284" spans="1:7" s="22" customFormat="1" ht="16.5" customHeight="1" hidden="1">
      <c r="A284" s="352"/>
      <c r="B284" s="365"/>
      <c r="C284" s="48" t="s">
        <v>19</v>
      </c>
      <c r="D284" s="260" t="s">
        <v>20</v>
      </c>
      <c r="E284" s="26"/>
      <c r="F284" s="26"/>
      <c r="G284" s="108"/>
    </row>
    <row r="285" spans="1:6" s="22" customFormat="1" ht="16.5" customHeight="1" hidden="1">
      <c r="A285" s="352"/>
      <c r="B285" s="365"/>
      <c r="C285" s="48" t="s">
        <v>23</v>
      </c>
      <c r="D285" s="260" t="s">
        <v>24</v>
      </c>
      <c r="E285" s="26"/>
      <c r="F285" s="26"/>
    </row>
    <row r="286" spans="1:6" s="22" customFormat="1" ht="25.5" customHeight="1" hidden="1">
      <c r="A286" s="352"/>
      <c r="B286" s="365"/>
      <c r="C286" s="48" t="s">
        <v>182</v>
      </c>
      <c r="D286" s="261" t="s">
        <v>183</v>
      </c>
      <c r="E286" s="26"/>
      <c r="F286" s="26"/>
    </row>
    <row r="287" spans="1:6" s="22" customFormat="1" ht="16.5" customHeight="1" hidden="1">
      <c r="A287" s="352"/>
      <c r="B287" s="365"/>
      <c r="C287" s="48" t="s">
        <v>62</v>
      </c>
      <c r="D287" s="260" t="s">
        <v>63</v>
      </c>
      <c r="E287" s="26"/>
      <c r="F287" s="26"/>
    </row>
    <row r="288" spans="1:6" s="22" customFormat="1" ht="16.5" customHeight="1" hidden="1">
      <c r="A288" s="352"/>
      <c r="B288" s="365"/>
      <c r="C288" s="48" t="s">
        <v>107</v>
      </c>
      <c r="D288" s="260" t="s">
        <v>108</v>
      </c>
      <c r="E288" s="26"/>
      <c r="F288" s="26"/>
    </row>
    <row r="289" spans="1:6" s="22" customFormat="1" ht="16.5" customHeight="1" hidden="1">
      <c r="A289" s="352"/>
      <c r="B289" s="365"/>
      <c r="C289" s="48" t="s">
        <v>25</v>
      </c>
      <c r="D289" s="260" t="s">
        <v>26</v>
      </c>
      <c r="E289" s="26"/>
      <c r="F289" s="26"/>
    </row>
    <row r="290" spans="1:6" s="22" customFormat="1" ht="16.5" customHeight="1" hidden="1">
      <c r="A290" s="352"/>
      <c r="B290" s="365"/>
      <c r="C290" s="48" t="s">
        <v>109</v>
      </c>
      <c r="D290" s="260" t="s">
        <v>110</v>
      </c>
      <c r="E290" s="26"/>
      <c r="F290" s="26"/>
    </row>
    <row r="291" spans="1:6" s="22" customFormat="1" ht="25.5" customHeight="1" hidden="1">
      <c r="A291" s="352"/>
      <c r="B291" s="365"/>
      <c r="C291" s="48" t="s">
        <v>113</v>
      </c>
      <c r="D291" s="261" t="s">
        <v>114</v>
      </c>
      <c r="E291" s="26"/>
      <c r="F291" s="26"/>
    </row>
    <row r="292" spans="1:6" s="22" customFormat="1" ht="16.5" customHeight="1" hidden="1">
      <c r="A292" s="352"/>
      <c r="B292" s="365"/>
      <c r="C292" s="48" t="s">
        <v>98</v>
      </c>
      <c r="D292" s="260" t="s">
        <v>99</v>
      </c>
      <c r="E292" s="26"/>
      <c r="F292" s="26"/>
    </row>
    <row r="293" spans="1:6" s="22" customFormat="1" ht="16.5" customHeight="1" hidden="1">
      <c r="A293" s="352"/>
      <c r="B293" s="365"/>
      <c r="C293" s="48" t="s">
        <v>66</v>
      </c>
      <c r="D293" s="260" t="s">
        <v>67</v>
      </c>
      <c r="E293" s="26"/>
      <c r="F293" s="26"/>
    </row>
    <row r="294" spans="1:6" s="22" customFormat="1" ht="16.5" customHeight="1" hidden="1">
      <c r="A294" s="352"/>
      <c r="B294" s="365"/>
      <c r="C294" s="48" t="s">
        <v>27</v>
      </c>
      <c r="D294" s="260" t="s">
        <v>28</v>
      </c>
      <c r="E294" s="26"/>
      <c r="F294" s="26"/>
    </row>
    <row r="295" spans="1:6" s="22" customFormat="1" ht="25.5" customHeight="1" hidden="1">
      <c r="A295" s="352"/>
      <c r="B295" s="365"/>
      <c r="C295" s="48" t="s">
        <v>115</v>
      </c>
      <c r="D295" s="261" t="s">
        <v>116</v>
      </c>
      <c r="E295" s="26"/>
      <c r="F295" s="26"/>
    </row>
    <row r="296" spans="1:6" s="22" customFormat="1" ht="25.5" customHeight="1" hidden="1">
      <c r="A296" s="352"/>
      <c r="B296" s="365"/>
      <c r="C296" s="48" t="s">
        <v>117</v>
      </c>
      <c r="D296" s="261" t="s">
        <v>118</v>
      </c>
      <c r="E296" s="26"/>
      <c r="F296" s="26"/>
    </row>
    <row r="297" spans="1:6" s="22" customFormat="1" ht="16.5" customHeight="1" hidden="1">
      <c r="A297" s="352"/>
      <c r="B297" s="365"/>
      <c r="C297" s="48" t="s">
        <v>36</v>
      </c>
      <c r="D297" s="260" t="s">
        <v>37</v>
      </c>
      <c r="E297" s="26"/>
      <c r="F297" s="26"/>
    </row>
    <row r="298" spans="1:6" s="22" customFormat="1" ht="16.5" customHeight="1">
      <c r="A298" s="352"/>
      <c r="B298" s="365"/>
      <c r="C298" s="106" t="s">
        <v>25</v>
      </c>
      <c r="D298" s="195" t="s">
        <v>26</v>
      </c>
      <c r="E298" s="236">
        <v>1100</v>
      </c>
      <c r="F298" s="45"/>
    </row>
    <row r="299" spans="1:6" s="16" customFormat="1" ht="19.5" customHeight="1">
      <c r="A299" s="354"/>
      <c r="B299" s="366"/>
      <c r="C299" s="152"/>
      <c r="D299" s="311" t="s">
        <v>290</v>
      </c>
      <c r="E299" s="311"/>
      <c r="F299" s="312"/>
    </row>
    <row r="300" spans="1:6" s="16" customFormat="1" ht="19.5" customHeight="1">
      <c r="A300" s="79"/>
      <c r="B300" s="30">
        <v>80113</v>
      </c>
      <c r="C300" s="306" t="s">
        <v>187</v>
      </c>
      <c r="D300" s="307"/>
      <c r="E300" s="31">
        <f>E301</f>
        <v>0</v>
      </c>
      <c r="F300" s="31">
        <f>F301</f>
        <v>1836</v>
      </c>
    </row>
    <row r="301" spans="1:6" s="22" customFormat="1" ht="38.25">
      <c r="A301" s="294" t="s">
        <v>296</v>
      </c>
      <c r="B301" s="295"/>
      <c r="C301" s="263">
        <v>6210</v>
      </c>
      <c r="D301" s="264" t="s">
        <v>291</v>
      </c>
      <c r="E301" s="107"/>
      <c r="F301" s="200">
        <v>1836</v>
      </c>
    </row>
    <row r="302" spans="1:6" s="22" customFormat="1" ht="15.75" customHeight="1" thickBot="1">
      <c r="A302" s="294"/>
      <c r="B302" s="295"/>
      <c r="C302" s="48"/>
      <c r="D302" s="359" t="s">
        <v>238</v>
      </c>
      <c r="E302" s="359"/>
      <c r="F302" s="360"/>
    </row>
    <row r="303" spans="1:6" s="22" customFormat="1" ht="16.5" customHeight="1" hidden="1">
      <c r="A303" s="161"/>
      <c r="B303" s="156"/>
      <c r="C303" s="19" t="s">
        <v>13</v>
      </c>
      <c r="D303" s="20" t="s">
        <v>14</v>
      </c>
      <c r="E303" s="21"/>
      <c r="F303" s="21"/>
    </row>
    <row r="304" spans="1:6" s="22" customFormat="1" ht="16.5" customHeight="1" hidden="1">
      <c r="A304" s="161"/>
      <c r="B304" s="157"/>
      <c r="C304" s="24" t="s">
        <v>15</v>
      </c>
      <c r="D304" s="25" t="s">
        <v>16</v>
      </c>
      <c r="E304" s="26"/>
      <c r="F304" s="26"/>
    </row>
    <row r="305" spans="1:6" s="22" customFormat="1" ht="16.5" customHeight="1" hidden="1">
      <c r="A305" s="161"/>
      <c r="B305" s="157"/>
      <c r="C305" s="24" t="s">
        <v>17</v>
      </c>
      <c r="D305" s="25" t="s">
        <v>18</v>
      </c>
      <c r="E305" s="26"/>
      <c r="F305" s="26"/>
    </row>
    <row r="306" spans="1:7" s="22" customFormat="1" ht="16.5" customHeight="1" hidden="1">
      <c r="A306" s="161"/>
      <c r="B306" s="157"/>
      <c r="C306" s="24" t="s">
        <v>19</v>
      </c>
      <c r="D306" s="25" t="s">
        <v>20</v>
      </c>
      <c r="E306" s="26"/>
      <c r="F306" s="26"/>
      <c r="G306" s="108"/>
    </row>
    <row r="307" spans="1:7" s="22" customFormat="1" ht="16.5" customHeight="1" hidden="1">
      <c r="A307" s="161"/>
      <c r="B307" s="157"/>
      <c r="C307" s="24" t="s">
        <v>21</v>
      </c>
      <c r="D307" s="25" t="s">
        <v>188</v>
      </c>
      <c r="E307" s="26"/>
      <c r="F307" s="26"/>
      <c r="G307" s="108"/>
    </row>
    <row r="308" spans="1:6" s="22" customFormat="1" ht="16.5" customHeight="1" hidden="1">
      <c r="A308" s="161"/>
      <c r="B308" s="157"/>
      <c r="C308" s="24" t="s">
        <v>23</v>
      </c>
      <c r="D308" s="25" t="s">
        <v>24</v>
      </c>
      <c r="E308" s="26"/>
      <c r="F308" s="26"/>
    </row>
    <row r="309" spans="1:6" s="22" customFormat="1" ht="16.5" customHeight="1" hidden="1">
      <c r="A309" s="161"/>
      <c r="B309" s="157"/>
      <c r="C309" s="24" t="s">
        <v>71</v>
      </c>
      <c r="D309" s="25" t="s">
        <v>72</v>
      </c>
      <c r="E309" s="26"/>
      <c r="F309" s="26"/>
    </row>
    <row r="310" spans="1:6" s="22" customFormat="1" ht="16.5" customHeight="1" hidden="1">
      <c r="A310" s="161"/>
      <c r="B310" s="157"/>
      <c r="C310" s="24" t="s">
        <v>25</v>
      </c>
      <c r="D310" s="25" t="s">
        <v>26</v>
      </c>
      <c r="E310" s="26"/>
      <c r="F310" s="26"/>
    </row>
    <row r="311" spans="1:6" s="22" customFormat="1" ht="16.5" customHeight="1" hidden="1">
      <c r="A311" s="161"/>
      <c r="B311" s="159"/>
      <c r="C311" s="76" t="s">
        <v>98</v>
      </c>
      <c r="D311" s="77" t="s">
        <v>99</v>
      </c>
      <c r="E311" s="78"/>
      <c r="F311" s="78"/>
    </row>
    <row r="312" spans="1:6" s="22" customFormat="1" ht="8.25" customHeight="1" hidden="1">
      <c r="A312" s="161"/>
      <c r="B312" s="47"/>
      <c r="C312" s="48"/>
      <c r="D312" s="49"/>
      <c r="E312" s="50"/>
      <c r="F312" s="50"/>
    </row>
    <row r="313" spans="1:6" s="6" customFormat="1" ht="7.5" customHeight="1" hidden="1">
      <c r="A313" s="162">
        <v>1</v>
      </c>
      <c r="B313" s="160">
        <v>2</v>
      </c>
      <c r="C313" s="51">
        <v>3</v>
      </c>
      <c r="D313" s="51">
        <v>4</v>
      </c>
      <c r="E313" s="51">
        <v>5</v>
      </c>
      <c r="F313" s="51">
        <v>6</v>
      </c>
    </row>
    <row r="314" spans="1:6" s="22" customFormat="1" ht="16.5" customHeight="1" hidden="1">
      <c r="A314" s="161"/>
      <c r="B314" s="157"/>
      <c r="C314" s="24" t="s">
        <v>66</v>
      </c>
      <c r="D314" s="25" t="s">
        <v>67</v>
      </c>
      <c r="E314" s="26"/>
      <c r="F314" s="26"/>
    </row>
    <row r="315" spans="1:6" s="22" customFormat="1" ht="16.5" customHeight="1" hidden="1">
      <c r="A315" s="161"/>
      <c r="B315" s="157"/>
      <c r="C315" s="28" t="s">
        <v>27</v>
      </c>
      <c r="D315" s="25" t="s">
        <v>28</v>
      </c>
      <c r="E315" s="26"/>
      <c r="F315" s="26"/>
    </row>
    <row r="316" spans="1:6" s="16" customFormat="1" ht="19.5" customHeight="1" hidden="1">
      <c r="A316" s="161"/>
      <c r="B316" s="158">
        <v>80146</v>
      </c>
      <c r="C316" s="29"/>
      <c r="D316" s="30" t="s">
        <v>189</v>
      </c>
      <c r="E316" s="31">
        <f>E317</f>
        <v>0</v>
      </c>
      <c r="F316" s="31">
        <f>F317</f>
        <v>0</v>
      </c>
    </row>
    <row r="317" spans="1:6" s="22" customFormat="1" ht="19.5" customHeight="1" hidden="1">
      <c r="A317" s="161"/>
      <c r="B317" s="156"/>
      <c r="C317" s="38" t="s">
        <v>25</v>
      </c>
      <c r="D317" s="20" t="s">
        <v>26</v>
      </c>
      <c r="E317" s="21"/>
      <c r="F317" s="21"/>
    </row>
    <row r="318" spans="1:6" s="16" customFormat="1" ht="19.5" customHeight="1" hidden="1">
      <c r="A318" s="161"/>
      <c r="B318" s="30">
        <v>80195</v>
      </c>
      <c r="C318" s="29"/>
      <c r="D318" s="30" t="s">
        <v>49</v>
      </c>
      <c r="E318" s="31">
        <f>E321</f>
        <v>0</v>
      </c>
      <c r="F318" s="31">
        <f>F319</f>
        <v>0</v>
      </c>
    </row>
    <row r="319" spans="1:6" s="22" customFormat="1" ht="18.75" customHeight="1" hidden="1">
      <c r="A319" s="161"/>
      <c r="B319" s="47"/>
      <c r="C319" s="169" t="s">
        <v>36</v>
      </c>
      <c r="D319" s="142" t="s">
        <v>232</v>
      </c>
      <c r="E319" s="26"/>
      <c r="F319" s="183"/>
    </row>
    <row r="320" spans="1:6" s="22" customFormat="1" ht="25.5" customHeight="1" hidden="1">
      <c r="A320" s="161"/>
      <c r="B320" s="47"/>
      <c r="C320" s="170" t="s">
        <v>119</v>
      </c>
      <c r="D320" s="143" t="s">
        <v>1</v>
      </c>
      <c r="E320" s="144"/>
      <c r="F320" s="145"/>
    </row>
    <row r="321" spans="1:6" s="22" customFormat="1" ht="19.5" customHeight="1" hidden="1" thickBot="1">
      <c r="A321" s="161"/>
      <c r="B321" s="156"/>
      <c r="C321" s="38" t="s">
        <v>27</v>
      </c>
      <c r="D321" s="20" t="s">
        <v>28</v>
      </c>
      <c r="E321" s="21"/>
      <c r="F321" s="21"/>
    </row>
    <row r="322" spans="1:6" s="11" customFormat="1" ht="19.5" customHeight="1" thickBot="1">
      <c r="A322" s="83">
        <v>851</v>
      </c>
      <c r="B322" s="308" t="s">
        <v>190</v>
      </c>
      <c r="C322" s="309"/>
      <c r="D322" s="310"/>
      <c r="E322" s="10">
        <f>E323+E333</f>
        <v>25000</v>
      </c>
      <c r="F322" s="164">
        <f>F323+F329+F333</f>
        <v>25000</v>
      </c>
    </row>
    <row r="323" spans="1:6" s="16" customFormat="1" ht="19.5" customHeight="1" hidden="1">
      <c r="A323" s="62"/>
      <c r="B323" s="14">
        <v>85121</v>
      </c>
      <c r="C323" s="13"/>
      <c r="D323" s="14" t="s">
        <v>191</v>
      </c>
      <c r="E323" s="15">
        <f>SUM(E324:E325)</f>
        <v>0</v>
      </c>
      <c r="F323" s="15">
        <f>SUM(F326:F328)</f>
        <v>0</v>
      </c>
    </row>
    <row r="324" spans="1:6" s="16" customFormat="1" ht="38.25" hidden="1">
      <c r="A324" s="73"/>
      <c r="B324" s="109"/>
      <c r="C324" s="19" t="s">
        <v>192</v>
      </c>
      <c r="D324" s="39" t="s">
        <v>70</v>
      </c>
      <c r="E324" s="37"/>
      <c r="F324" s="21"/>
    </row>
    <row r="325" spans="1:6" s="22" customFormat="1" ht="38.25" hidden="1">
      <c r="A325" s="17"/>
      <c r="B325" s="32"/>
      <c r="C325" s="32">
        <v>6298</v>
      </c>
      <c r="D325" s="33" t="s">
        <v>35</v>
      </c>
      <c r="E325" s="34"/>
      <c r="F325" s="26"/>
    </row>
    <row r="326" spans="1:6" s="22" customFormat="1" ht="51" hidden="1">
      <c r="A326" s="17"/>
      <c r="B326" s="23"/>
      <c r="C326" s="24" t="s">
        <v>193</v>
      </c>
      <c r="D326" s="33" t="s">
        <v>194</v>
      </c>
      <c r="E326" s="26"/>
      <c r="F326" s="26"/>
    </row>
    <row r="327" spans="1:6" s="22" customFormat="1" ht="16.5" customHeight="1" hidden="1">
      <c r="A327" s="17"/>
      <c r="B327" s="23"/>
      <c r="C327" s="24" t="s">
        <v>38</v>
      </c>
      <c r="D327" s="33" t="s">
        <v>37</v>
      </c>
      <c r="E327" s="26"/>
      <c r="F327" s="26"/>
    </row>
    <row r="328" spans="1:6" s="22" customFormat="1" ht="16.5" customHeight="1" hidden="1">
      <c r="A328" s="27"/>
      <c r="B328" s="23"/>
      <c r="C328" s="28" t="s">
        <v>121</v>
      </c>
      <c r="D328" s="33" t="s">
        <v>37</v>
      </c>
      <c r="E328" s="26"/>
      <c r="F328" s="26"/>
    </row>
    <row r="329" spans="1:6" s="16" customFormat="1" ht="19.5" customHeight="1">
      <c r="A329" s="62"/>
      <c r="B329" s="30">
        <v>85153</v>
      </c>
      <c r="C329" s="306" t="s">
        <v>195</v>
      </c>
      <c r="D329" s="307"/>
      <c r="E329" s="31">
        <f>E332</f>
        <v>0</v>
      </c>
      <c r="F329" s="31">
        <f>SUM(F330:F332)</f>
        <v>2000</v>
      </c>
    </row>
    <row r="330" spans="1:6" s="16" customFormat="1" ht="20.25" customHeight="1">
      <c r="A330" s="352" t="s">
        <v>279</v>
      </c>
      <c r="B330" s="353"/>
      <c r="C330" s="265" t="s">
        <v>23</v>
      </c>
      <c r="D330" s="266" t="s">
        <v>24</v>
      </c>
      <c r="E330" s="107"/>
      <c r="F330" s="107">
        <v>500</v>
      </c>
    </row>
    <row r="331" spans="1:6" s="16" customFormat="1" ht="20.25" customHeight="1">
      <c r="A331" s="352"/>
      <c r="B331" s="353"/>
      <c r="C331" s="265" t="s">
        <v>96</v>
      </c>
      <c r="D331" s="266" t="s">
        <v>97</v>
      </c>
      <c r="E331" s="107"/>
      <c r="F331" s="107">
        <v>800</v>
      </c>
    </row>
    <row r="332" spans="1:6" s="16" customFormat="1" ht="20.25" customHeight="1">
      <c r="A332" s="352"/>
      <c r="B332" s="353"/>
      <c r="C332" s="106" t="s">
        <v>25</v>
      </c>
      <c r="D332" s="190" t="s">
        <v>248</v>
      </c>
      <c r="E332" s="107"/>
      <c r="F332" s="107">
        <v>700</v>
      </c>
    </row>
    <row r="333" spans="1:6" s="16" customFormat="1" ht="19.5" customHeight="1">
      <c r="A333" s="154"/>
      <c r="B333" s="30">
        <v>85154</v>
      </c>
      <c r="C333" s="306" t="s">
        <v>196</v>
      </c>
      <c r="D333" s="307"/>
      <c r="E333" s="31">
        <f>E334+E336+E338+E339+E344+E348+E351+E354+E358+E359+E360</f>
        <v>25000</v>
      </c>
      <c r="F333" s="31">
        <f>F334+F336+F338+F339+F344+F348+F351+F354+F358+F359+F360</f>
        <v>23000</v>
      </c>
    </row>
    <row r="334" spans="1:6" s="22" customFormat="1" ht="38.25">
      <c r="A334" s="294" t="s">
        <v>279</v>
      </c>
      <c r="B334" s="295"/>
      <c r="C334" s="220" t="s">
        <v>197</v>
      </c>
      <c r="D334" s="190" t="s">
        <v>289</v>
      </c>
      <c r="E334" s="107"/>
      <c r="F334" s="200">
        <v>1000</v>
      </c>
    </row>
    <row r="335" spans="1:6" s="16" customFormat="1" ht="19.5" customHeight="1">
      <c r="A335" s="294"/>
      <c r="B335" s="295"/>
      <c r="C335" s="152"/>
      <c r="D335" s="359" t="s">
        <v>264</v>
      </c>
      <c r="E335" s="359"/>
      <c r="F335" s="360"/>
    </row>
    <row r="336" spans="1:6" s="16" customFormat="1" ht="27" customHeight="1">
      <c r="A336" s="294"/>
      <c r="B336" s="295"/>
      <c r="C336" s="265" t="s">
        <v>199</v>
      </c>
      <c r="D336" s="276" t="s">
        <v>200</v>
      </c>
      <c r="E336" s="268">
        <v>5500</v>
      </c>
      <c r="F336" s="267"/>
    </row>
    <row r="337" spans="1:6" s="16" customFormat="1" ht="14.25">
      <c r="A337" s="294"/>
      <c r="B337" s="295"/>
      <c r="C337" s="152"/>
      <c r="D337" s="359" t="s">
        <v>292</v>
      </c>
      <c r="E337" s="359"/>
      <c r="F337" s="360"/>
    </row>
    <row r="338" spans="1:6" s="16" customFormat="1" ht="38.25">
      <c r="A338" s="294"/>
      <c r="B338" s="295"/>
      <c r="C338" s="215">
        <v>2820</v>
      </c>
      <c r="D338" s="192" t="s">
        <v>229</v>
      </c>
      <c r="E338" s="268">
        <v>4000</v>
      </c>
      <c r="F338" s="208"/>
    </row>
    <row r="339" spans="1:6" s="16" customFormat="1" ht="17.25" customHeight="1">
      <c r="A339" s="296"/>
      <c r="B339" s="297"/>
      <c r="C339" s="265" t="s">
        <v>21</v>
      </c>
      <c r="D339" s="266" t="s">
        <v>22</v>
      </c>
      <c r="E339" s="269"/>
      <c r="F339" s="268">
        <v>1500</v>
      </c>
    </row>
    <row r="340" spans="1:6" ht="9.75" customHeight="1" thickBot="1">
      <c r="A340" s="3"/>
      <c r="B340" s="3"/>
      <c r="C340" s="3"/>
      <c r="D340" s="3"/>
      <c r="E340" s="3"/>
      <c r="F340" s="3"/>
    </row>
    <row r="341" spans="1:6" s="4" customFormat="1" ht="22.5" customHeight="1">
      <c r="A341" s="321" t="s">
        <v>3</v>
      </c>
      <c r="B341" s="323" t="s">
        <v>4</v>
      </c>
      <c r="C341" s="323" t="s">
        <v>5</v>
      </c>
      <c r="D341" s="323" t="s">
        <v>6</v>
      </c>
      <c r="E341" s="319" t="s">
        <v>7</v>
      </c>
      <c r="F341" s="319" t="s">
        <v>8</v>
      </c>
    </row>
    <row r="342" spans="1:6" s="4" customFormat="1" ht="15" customHeight="1" thickBot="1">
      <c r="A342" s="322"/>
      <c r="B342" s="320"/>
      <c r="C342" s="320"/>
      <c r="D342" s="320"/>
      <c r="E342" s="320"/>
      <c r="F342" s="320"/>
    </row>
    <row r="343" spans="1:6" s="6" customFormat="1" ht="7.5" customHeight="1">
      <c r="A343" s="141">
        <v>1</v>
      </c>
      <c r="B343" s="141">
        <v>2</v>
      </c>
      <c r="C343" s="141">
        <v>3</v>
      </c>
      <c r="D343" s="141">
        <v>3</v>
      </c>
      <c r="E343" s="141">
        <v>4</v>
      </c>
      <c r="F343" s="141">
        <v>5</v>
      </c>
    </row>
    <row r="344" spans="1:6" s="16" customFormat="1" ht="17.25" customHeight="1">
      <c r="A344" s="154"/>
      <c r="B344" s="151"/>
      <c r="C344" s="265" t="s">
        <v>23</v>
      </c>
      <c r="D344" s="266" t="s">
        <v>24</v>
      </c>
      <c r="E344" s="268">
        <f>SUM(E345:E347)</f>
        <v>6405</v>
      </c>
      <c r="F344" s="269"/>
    </row>
    <row r="345" spans="1:6" s="16" customFormat="1" ht="16.5" customHeight="1">
      <c r="A345" s="345" t="s">
        <v>293</v>
      </c>
      <c r="B345" s="346"/>
      <c r="C345" s="346"/>
      <c r="D345" s="347"/>
      <c r="E345" s="277">
        <v>800</v>
      </c>
      <c r="F345" s="278"/>
    </row>
    <row r="346" spans="1:6" s="16" customFormat="1" ht="16.5" customHeight="1">
      <c r="A346" s="356" t="s">
        <v>294</v>
      </c>
      <c r="B346" s="334"/>
      <c r="C346" s="334"/>
      <c r="D346" s="335"/>
      <c r="E346" s="277">
        <v>1905</v>
      </c>
      <c r="F346" s="278"/>
    </row>
    <row r="347" spans="1:6" s="16" customFormat="1" ht="16.5" customHeight="1">
      <c r="A347" s="348" t="s">
        <v>279</v>
      </c>
      <c r="B347" s="349"/>
      <c r="C347" s="271"/>
      <c r="D347" s="251" t="s">
        <v>295</v>
      </c>
      <c r="E347" s="272">
        <v>3700</v>
      </c>
      <c r="F347" s="273"/>
    </row>
    <row r="348" spans="1:6" s="16" customFormat="1" ht="17.25" customHeight="1">
      <c r="A348" s="154"/>
      <c r="B348" s="151"/>
      <c r="C348" s="265" t="s">
        <v>96</v>
      </c>
      <c r="D348" s="266" t="s">
        <v>97</v>
      </c>
      <c r="E348" s="269">
        <f>SUM(E349:E350)</f>
        <v>650</v>
      </c>
      <c r="F348" s="269">
        <f>SUM(F349:F350)</f>
        <v>10000</v>
      </c>
    </row>
    <row r="349" spans="1:6" s="16" customFormat="1" ht="16.5" customHeight="1">
      <c r="A349" s="345" t="s">
        <v>293</v>
      </c>
      <c r="B349" s="346"/>
      <c r="C349" s="346"/>
      <c r="D349" s="347"/>
      <c r="E349" s="277">
        <v>650</v>
      </c>
      <c r="F349" s="278"/>
    </row>
    <row r="350" spans="1:6" s="16" customFormat="1" ht="16.5" customHeight="1">
      <c r="A350" s="348" t="s">
        <v>279</v>
      </c>
      <c r="B350" s="349"/>
      <c r="C350" s="287"/>
      <c r="D350" s="219" t="s">
        <v>295</v>
      </c>
      <c r="E350" s="277"/>
      <c r="F350" s="278">
        <v>10000</v>
      </c>
    </row>
    <row r="351" spans="1:6" s="16" customFormat="1" ht="17.25" customHeight="1">
      <c r="A351" s="154"/>
      <c r="B351" s="151"/>
      <c r="C351" s="279" t="s">
        <v>182</v>
      </c>
      <c r="D351" s="280" t="s">
        <v>183</v>
      </c>
      <c r="E351" s="281">
        <f>SUM(E352:E353)</f>
        <v>3469</v>
      </c>
      <c r="F351" s="282"/>
    </row>
    <row r="352" spans="1:6" s="16" customFormat="1" ht="16.5" customHeight="1">
      <c r="A352" s="345" t="s">
        <v>293</v>
      </c>
      <c r="B352" s="346"/>
      <c r="C352" s="346"/>
      <c r="D352" s="347"/>
      <c r="E352" s="277">
        <v>1250</v>
      </c>
      <c r="F352" s="278"/>
    </row>
    <row r="353" spans="1:6" s="16" customFormat="1" ht="16.5" customHeight="1">
      <c r="A353" s="356" t="s">
        <v>294</v>
      </c>
      <c r="B353" s="334"/>
      <c r="C353" s="334"/>
      <c r="D353" s="335"/>
      <c r="E353" s="277">
        <v>2219</v>
      </c>
      <c r="F353" s="278"/>
    </row>
    <row r="354" spans="1:6" s="16" customFormat="1" ht="20.25" customHeight="1">
      <c r="A354" s="154"/>
      <c r="B354" s="151"/>
      <c r="C354" s="43" t="s">
        <v>25</v>
      </c>
      <c r="D354" s="44" t="s">
        <v>26</v>
      </c>
      <c r="E354" s="228">
        <f>SUM(E355:E357)</f>
        <v>4800</v>
      </c>
      <c r="F354" s="228">
        <f>SUM(F355:F357)</f>
        <v>8000</v>
      </c>
    </row>
    <row r="355" spans="1:6" s="16" customFormat="1" ht="16.5" customHeight="1">
      <c r="A355" s="345" t="s">
        <v>293</v>
      </c>
      <c r="B355" s="346"/>
      <c r="C355" s="346"/>
      <c r="D355" s="347"/>
      <c r="E355" s="277">
        <v>600</v>
      </c>
      <c r="F355" s="278"/>
    </row>
    <row r="356" spans="1:6" s="16" customFormat="1" ht="16.5" customHeight="1">
      <c r="A356" s="356" t="s">
        <v>294</v>
      </c>
      <c r="B356" s="334"/>
      <c r="C356" s="334"/>
      <c r="D356" s="335"/>
      <c r="E356" s="277">
        <v>4200</v>
      </c>
      <c r="F356" s="278"/>
    </row>
    <row r="357" spans="1:6" s="16" customFormat="1" ht="16.5" customHeight="1">
      <c r="A357" s="348" t="s">
        <v>279</v>
      </c>
      <c r="B357" s="349"/>
      <c r="C357" s="287"/>
      <c r="D357" s="219" t="s">
        <v>295</v>
      </c>
      <c r="E357" s="277"/>
      <c r="F357" s="278">
        <v>8000</v>
      </c>
    </row>
    <row r="358" spans="1:6" s="16" customFormat="1" ht="17.25" customHeight="1">
      <c r="A358" s="350" t="s">
        <v>279</v>
      </c>
      <c r="B358" s="351"/>
      <c r="C358" s="43" t="s">
        <v>98</v>
      </c>
      <c r="D358" s="44" t="s">
        <v>99</v>
      </c>
      <c r="E358" s="288"/>
      <c r="F358" s="288">
        <v>400</v>
      </c>
    </row>
    <row r="359" spans="1:6" s="16" customFormat="1" ht="17.25" customHeight="1">
      <c r="A359" s="352"/>
      <c r="B359" s="353"/>
      <c r="C359" s="220" t="s">
        <v>66</v>
      </c>
      <c r="D359" s="190" t="s">
        <v>67</v>
      </c>
      <c r="E359" s="270"/>
      <c r="F359" s="270">
        <v>1500</v>
      </c>
    </row>
    <row r="360" spans="1:6" s="16" customFormat="1" ht="25.5">
      <c r="A360" s="354"/>
      <c r="B360" s="355"/>
      <c r="C360" s="220" t="s">
        <v>115</v>
      </c>
      <c r="D360" s="192" t="s">
        <v>116</v>
      </c>
      <c r="E360" s="268">
        <f>SUM(E361:E362)</f>
        <v>176</v>
      </c>
      <c r="F360" s="268">
        <f>SUM(F361:F362)</f>
        <v>600</v>
      </c>
    </row>
    <row r="361" spans="1:6" s="16" customFormat="1" ht="16.5" customHeight="1">
      <c r="A361" s="345" t="s">
        <v>294</v>
      </c>
      <c r="B361" s="346"/>
      <c r="C361" s="346"/>
      <c r="D361" s="347"/>
      <c r="E361" s="277">
        <v>176</v>
      </c>
      <c r="F361" s="278"/>
    </row>
    <row r="362" spans="1:6" s="16" customFormat="1" ht="16.5" customHeight="1" thickBot="1">
      <c r="A362" s="348" t="s">
        <v>279</v>
      </c>
      <c r="B362" s="349"/>
      <c r="C362" s="357" t="s">
        <v>295</v>
      </c>
      <c r="D362" s="358"/>
      <c r="E362" s="274"/>
      <c r="F362" s="275">
        <v>600</v>
      </c>
    </row>
    <row r="363" spans="1:6" s="11" customFormat="1" ht="19.5" customHeight="1" thickBot="1">
      <c r="A363" s="163">
        <v>852</v>
      </c>
      <c r="B363" s="308" t="s">
        <v>201</v>
      </c>
      <c r="C363" s="309"/>
      <c r="D363" s="310"/>
      <c r="E363" s="10">
        <f>E364+E366+E369+E371+E374+E379+E381</f>
        <v>4400</v>
      </c>
      <c r="F363" s="164">
        <f>F364+F366+F369+F371+F374+F379+F381</f>
        <v>0</v>
      </c>
    </row>
    <row r="364" spans="1:7" s="16" customFormat="1" ht="21.75" customHeight="1" hidden="1">
      <c r="A364" s="62"/>
      <c r="B364" s="59">
        <v>85202</v>
      </c>
      <c r="C364" s="121"/>
      <c r="D364" s="94" t="s">
        <v>202</v>
      </c>
      <c r="E364" s="60">
        <f>E365</f>
        <v>0</v>
      </c>
      <c r="F364" s="60">
        <f>F365</f>
        <v>0</v>
      </c>
      <c r="G364" s="122"/>
    </row>
    <row r="365" spans="1:6" s="22" customFormat="1" ht="42.75" customHeight="1" hidden="1">
      <c r="A365" s="27"/>
      <c r="B365" s="74"/>
      <c r="C365" s="38" t="s">
        <v>203</v>
      </c>
      <c r="D365" s="39" t="s">
        <v>204</v>
      </c>
      <c r="E365" s="21"/>
      <c r="F365" s="21"/>
    </row>
    <row r="366" spans="1:6" s="16" customFormat="1" ht="42.75" hidden="1">
      <c r="A366" s="62"/>
      <c r="B366" s="30">
        <v>85212</v>
      </c>
      <c r="C366" s="29"/>
      <c r="D366" s="92" t="s">
        <v>205</v>
      </c>
      <c r="E366" s="31">
        <f>SUM(E367:E368)</f>
        <v>0</v>
      </c>
      <c r="F366" s="31">
        <f>SUM(F367:F368)</f>
        <v>0</v>
      </c>
    </row>
    <row r="367" spans="1:6" s="22" customFormat="1" ht="51" hidden="1">
      <c r="A367" s="41"/>
      <c r="B367" s="70"/>
      <c r="C367" s="43" t="s">
        <v>89</v>
      </c>
      <c r="D367" s="44" t="s">
        <v>90</v>
      </c>
      <c r="E367" s="45"/>
      <c r="F367" s="45"/>
    </row>
    <row r="368" spans="1:6" s="22" customFormat="1" ht="51" hidden="1">
      <c r="A368" s="27"/>
      <c r="B368" s="35"/>
      <c r="C368" s="24" t="s">
        <v>91</v>
      </c>
      <c r="D368" s="36" t="s">
        <v>92</v>
      </c>
      <c r="E368" s="34"/>
      <c r="F368" s="26"/>
    </row>
    <row r="369" spans="1:6" s="16" customFormat="1" ht="57" hidden="1">
      <c r="A369" s="73"/>
      <c r="B369" s="30">
        <v>85213</v>
      </c>
      <c r="C369" s="29"/>
      <c r="D369" s="92" t="s">
        <v>206</v>
      </c>
      <c r="E369" s="31">
        <f>E370</f>
        <v>0</v>
      </c>
      <c r="F369" s="31">
        <f>F370</f>
        <v>0</v>
      </c>
    </row>
    <row r="370" spans="1:6" s="22" customFormat="1" ht="51" hidden="1">
      <c r="A370" s="27"/>
      <c r="B370" s="72"/>
      <c r="C370" s="19" t="s">
        <v>89</v>
      </c>
      <c r="D370" s="64" t="s">
        <v>90</v>
      </c>
      <c r="E370" s="37"/>
      <c r="F370" s="37"/>
    </row>
    <row r="371" spans="1:6" s="16" customFormat="1" ht="28.5" hidden="1">
      <c r="A371" s="93"/>
      <c r="B371" s="30">
        <v>85214</v>
      </c>
      <c r="C371" s="29"/>
      <c r="D371" s="92" t="s">
        <v>207</v>
      </c>
      <c r="E371" s="31">
        <f>SUM(E372:E373)</f>
        <v>0</v>
      </c>
      <c r="F371" s="31">
        <f>SUM(F372:F373)</f>
        <v>0</v>
      </c>
    </row>
    <row r="372" spans="1:6" s="22" customFormat="1" ht="51" hidden="1">
      <c r="A372" s="27"/>
      <c r="B372" s="72"/>
      <c r="C372" s="19" t="s">
        <v>89</v>
      </c>
      <c r="D372" s="64" t="s">
        <v>90</v>
      </c>
      <c r="E372" s="37"/>
      <c r="F372" s="21"/>
    </row>
    <row r="373" spans="1:6" s="22" customFormat="1" ht="25.5" hidden="1">
      <c r="A373" s="27"/>
      <c r="B373" s="35"/>
      <c r="C373" s="24" t="s">
        <v>208</v>
      </c>
      <c r="D373" s="36" t="s">
        <v>209</v>
      </c>
      <c r="E373" s="34"/>
      <c r="F373" s="26"/>
    </row>
    <row r="374" spans="1:6" s="16" customFormat="1" ht="19.5" customHeight="1">
      <c r="A374" s="73"/>
      <c r="B374" s="30">
        <v>85219</v>
      </c>
      <c r="C374" s="306" t="s">
        <v>210</v>
      </c>
      <c r="D374" s="307"/>
      <c r="E374" s="31">
        <f>E375</f>
        <v>4400</v>
      </c>
      <c r="F374" s="31">
        <f>F378</f>
        <v>0</v>
      </c>
    </row>
    <row r="375" spans="1:6" s="16" customFormat="1" ht="19.5" customHeight="1">
      <c r="A375" s="378" t="s">
        <v>297</v>
      </c>
      <c r="B375" s="379"/>
      <c r="C375" s="265" t="s">
        <v>13</v>
      </c>
      <c r="D375" s="289" t="s">
        <v>14</v>
      </c>
      <c r="E375" s="218">
        <v>4400</v>
      </c>
      <c r="F375" s="31"/>
    </row>
    <row r="376" spans="1:6" s="16" customFormat="1" ht="19.5" customHeight="1" hidden="1">
      <c r="A376" s="378"/>
      <c r="B376" s="379"/>
      <c r="C376" s="152"/>
      <c r="D376" s="253" t="s">
        <v>234</v>
      </c>
      <c r="E376" s="217">
        <f>E375</f>
        <v>4400</v>
      </c>
      <c r="F376" s="60"/>
    </row>
    <row r="377" spans="1:6" s="16" customFormat="1" ht="27.75" customHeight="1" thickBot="1">
      <c r="A377" s="378"/>
      <c r="B377" s="379"/>
      <c r="C377" s="152"/>
      <c r="D377" s="311" t="s">
        <v>250</v>
      </c>
      <c r="E377" s="311"/>
      <c r="F377" s="312"/>
    </row>
    <row r="378" spans="1:6" s="22" customFormat="1" ht="25.5" hidden="1">
      <c r="A378" s="65"/>
      <c r="B378" s="72"/>
      <c r="C378" s="19" t="s">
        <v>208</v>
      </c>
      <c r="D378" s="64" t="s">
        <v>209</v>
      </c>
      <c r="E378" s="37"/>
      <c r="F378" s="21"/>
    </row>
    <row r="379" spans="1:6" s="16" customFormat="1" ht="28.5" hidden="1">
      <c r="A379" s="17"/>
      <c r="B379" s="30">
        <v>85228</v>
      </c>
      <c r="C379" s="29"/>
      <c r="D379" s="92" t="s">
        <v>211</v>
      </c>
      <c r="E379" s="31">
        <f>E380</f>
        <v>0</v>
      </c>
      <c r="F379" s="31">
        <f>F380</f>
        <v>0</v>
      </c>
    </row>
    <row r="380" spans="1:6" s="22" customFormat="1" ht="18" customHeight="1" hidden="1">
      <c r="A380" s="27"/>
      <c r="B380" s="74"/>
      <c r="C380" s="38" t="s">
        <v>212</v>
      </c>
      <c r="D380" s="39" t="s">
        <v>213</v>
      </c>
      <c r="E380" s="21"/>
      <c r="F380" s="21"/>
    </row>
    <row r="381" spans="1:6" s="16" customFormat="1" ht="21" customHeight="1" hidden="1">
      <c r="A381" s="17"/>
      <c r="B381" s="30">
        <v>85295</v>
      </c>
      <c r="C381" s="29"/>
      <c r="D381" s="92" t="s">
        <v>49</v>
      </c>
      <c r="E381" s="31">
        <f>E382</f>
        <v>0</v>
      </c>
      <c r="F381" s="31">
        <f>F382</f>
        <v>0</v>
      </c>
    </row>
    <row r="382" spans="1:6" s="22" customFormat="1" ht="22.5" customHeight="1" hidden="1" thickBot="1">
      <c r="A382" s="27"/>
      <c r="B382" s="72"/>
      <c r="C382" s="19" t="s">
        <v>208</v>
      </c>
      <c r="D382" s="147" t="s">
        <v>246</v>
      </c>
      <c r="E382" s="37"/>
      <c r="F382" s="21"/>
    </row>
    <row r="383" spans="1:6" s="125" customFormat="1" ht="30.75" hidden="1" thickBot="1">
      <c r="A383" s="58">
        <v>854</v>
      </c>
      <c r="B383" s="58"/>
      <c r="C383" s="123"/>
      <c r="D383" s="80" t="s">
        <v>214</v>
      </c>
      <c r="E383" s="124">
        <f>E384</f>
        <v>0</v>
      </c>
      <c r="F383" s="124">
        <f>F384</f>
        <v>0</v>
      </c>
    </row>
    <row r="384" spans="1:6" s="22" customFormat="1" ht="28.5" hidden="1">
      <c r="A384" s="79"/>
      <c r="B384" s="126">
        <v>85412</v>
      </c>
      <c r="C384" s="97"/>
      <c r="D384" s="98" t="s">
        <v>215</v>
      </c>
      <c r="E384" s="99">
        <f>E385</f>
        <v>0</v>
      </c>
      <c r="F384" s="99">
        <f>F385</f>
        <v>0</v>
      </c>
    </row>
    <row r="385" spans="1:6" s="22" customFormat="1" ht="21" customHeight="1" hidden="1" thickBot="1">
      <c r="A385" s="17"/>
      <c r="B385" s="74"/>
      <c r="C385" s="74">
        <v>4300</v>
      </c>
      <c r="D385" s="39" t="s">
        <v>26</v>
      </c>
      <c r="E385" s="21"/>
      <c r="F385" s="21"/>
    </row>
    <row r="386" spans="1:6" s="125" customFormat="1" ht="33" customHeight="1" thickBot="1">
      <c r="A386" s="58">
        <v>900</v>
      </c>
      <c r="B386" s="303" t="s">
        <v>216</v>
      </c>
      <c r="C386" s="304"/>
      <c r="D386" s="305"/>
      <c r="E386" s="124">
        <f>E389+E394+E401</f>
        <v>53336</v>
      </c>
      <c r="F386" s="124">
        <f>F387+F389+F397+F401+F403+F394</f>
        <v>0</v>
      </c>
    </row>
    <row r="387" spans="1:6" s="22" customFormat="1" ht="19.5" customHeight="1" hidden="1">
      <c r="A387" s="79"/>
      <c r="B387" s="126">
        <v>90001</v>
      </c>
      <c r="C387" s="97"/>
      <c r="D387" s="98" t="s">
        <v>217</v>
      </c>
      <c r="E387" s="127">
        <f>E388</f>
        <v>0</v>
      </c>
      <c r="F387" s="127">
        <f>F388</f>
        <v>0</v>
      </c>
    </row>
    <row r="388" spans="1:6" s="22" customFormat="1" ht="18" customHeight="1" hidden="1">
      <c r="A388" s="161"/>
      <c r="B388" s="176"/>
      <c r="C388" s="201">
        <v>4260</v>
      </c>
      <c r="D388" s="39" t="s">
        <v>63</v>
      </c>
      <c r="E388" s="21"/>
      <c r="F388" s="21"/>
    </row>
    <row r="389" spans="1:6" s="22" customFormat="1" ht="19.5" customHeight="1">
      <c r="A389" s="161"/>
      <c r="B389" s="128">
        <v>90002</v>
      </c>
      <c r="C389" s="286" t="s">
        <v>218</v>
      </c>
      <c r="D389" s="242"/>
      <c r="E389" s="129">
        <f>E390</f>
        <v>1836</v>
      </c>
      <c r="F389" s="129">
        <f>SUM(F392:F393)</f>
        <v>0</v>
      </c>
    </row>
    <row r="390" spans="1:6" s="22" customFormat="1" ht="38.25">
      <c r="A390" s="294" t="s">
        <v>274</v>
      </c>
      <c r="B390" s="295"/>
      <c r="C390" s="263">
        <v>6210</v>
      </c>
      <c r="D390" s="264" t="s">
        <v>291</v>
      </c>
      <c r="E390" s="200">
        <v>1836</v>
      </c>
      <c r="F390" s="107"/>
    </row>
    <row r="391" spans="1:6" s="22" customFormat="1" ht="19.5" customHeight="1">
      <c r="A391" s="296"/>
      <c r="B391" s="297"/>
      <c r="C391" s="170"/>
      <c r="D391" s="377" t="s">
        <v>256</v>
      </c>
      <c r="E391" s="359"/>
      <c r="F391" s="360"/>
    </row>
    <row r="392" spans="1:6" s="22" customFormat="1" ht="18" customHeight="1" hidden="1">
      <c r="A392" s="161"/>
      <c r="B392" s="176"/>
      <c r="C392" s="201">
        <v>4300</v>
      </c>
      <c r="D392" s="39" t="s">
        <v>26</v>
      </c>
      <c r="E392" s="21"/>
      <c r="F392" s="21"/>
    </row>
    <row r="393" spans="1:6" s="22" customFormat="1" ht="25.5" hidden="1">
      <c r="A393" s="161"/>
      <c r="B393" s="176"/>
      <c r="C393" s="202">
        <v>6060</v>
      </c>
      <c r="D393" s="33" t="s">
        <v>120</v>
      </c>
      <c r="E393" s="26"/>
      <c r="F393" s="26"/>
    </row>
    <row r="394" spans="1:6" s="22" customFormat="1" ht="22.5" customHeight="1">
      <c r="A394" s="161"/>
      <c r="B394" s="128">
        <v>90005</v>
      </c>
      <c r="C394" s="286" t="s">
        <v>219</v>
      </c>
      <c r="D394" s="242"/>
      <c r="E394" s="129">
        <f>E395</f>
        <v>36500</v>
      </c>
      <c r="F394" s="129">
        <f>F395</f>
        <v>0</v>
      </c>
    </row>
    <row r="395" spans="1:6" s="22" customFormat="1" ht="17.25" customHeight="1">
      <c r="A395" s="298" t="s">
        <v>273</v>
      </c>
      <c r="B395" s="299"/>
      <c r="C395" s="220" t="s">
        <v>36</v>
      </c>
      <c r="D395" s="190" t="s">
        <v>37</v>
      </c>
      <c r="E395" s="200">
        <v>36500</v>
      </c>
      <c r="F395" s="107"/>
    </row>
    <row r="396" spans="1:6" s="16" customFormat="1" ht="19.5" customHeight="1">
      <c r="A396" s="342"/>
      <c r="B396" s="344"/>
      <c r="C396" s="229"/>
      <c r="D396" s="368" t="s">
        <v>2</v>
      </c>
      <c r="E396" s="368"/>
      <c r="F396" s="285"/>
    </row>
    <row r="397" spans="1:6" s="22" customFormat="1" ht="28.5" hidden="1">
      <c r="A397" s="161"/>
      <c r="B397" s="128">
        <v>90008</v>
      </c>
      <c r="C397" s="106"/>
      <c r="D397" s="94" t="s">
        <v>237</v>
      </c>
      <c r="E397" s="230">
        <f>E398</f>
        <v>0</v>
      </c>
      <c r="F397" s="230">
        <f>F398</f>
        <v>0</v>
      </c>
    </row>
    <row r="398" spans="1:6" s="22" customFormat="1" ht="17.25" customHeight="1" hidden="1">
      <c r="A398" s="161"/>
      <c r="B398" s="156"/>
      <c r="C398" s="38" t="s">
        <v>25</v>
      </c>
      <c r="D398" s="147" t="s">
        <v>233</v>
      </c>
      <c r="E398" s="21"/>
      <c r="F398" s="21"/>
    </row>
    <row r="399" spans="1:6" s="16" customFormat="1" ht="19.5" customHeight="1" hidden="1">
      <c r="A399" s="154"/>
      <c r="B399" s="151"/>
      <c r="C399" s="165"/>
      <c r="D399" s="149" t="s">
        <v>234</v>
      </c>
      <c r="E399" s="167"/>
      <c r="F399" s="167"/>
    </row>
    <row r="400" spans="1:6" s="16" customFormat="1" ht="19.5" customHeight="1" hidden="1">
      <c r="A400" s="154"/>
      <c r="B400" s="151"/>
      <c r="C400" s="165"/>
      <c r="D400" s="149" t="s">
        <v>241</v>
      </c>
      <c r="E400" s="167"/>
      <c r="F400" s="167"/>
    </row>
    <row r="401" spans="1:6" s="22" customFormat="1" ht="19.5" customHeight="1">
      <c r="A401" s="161"/>
      <c r="B401" s="128">
        <v>90015</v>
      </c>
      <c r="C401" s="286" t="s">
        <v>220</v>
      </c>
      <c r="D401" s="242"/>
      <c r="E401" s="129">
        <f>E402</f>
        <v>15000</v>
      </c>
      <c r="F401" s="129">
        <f>F402</f>
        <v>0</v>
      </c>
    </row>
    <row r="402" spans="1:6" s="22" customFormat="1" ht="21" customHeight="1" thickBot="1">
      <c r="A402" s="340" t="s">
        <v>274</v>
      </c>
      <c r="B402" s="341"/>
      <c r="C402" s="246" t="s">
        <v>62</v>
      </c>
      <c r="D402" s="147" t="s">
        <v>63</v>
      </c>
      <c r="E402" s="21">
        <v>15000</v>
      </c>
      <c r="F402" s="21"/>
    </row>
    <row r="403" spans="1:6" s="22" customFormat="1" ht="19.5" customHeight="1" hidden="1">
      <c r="A403" s="161"/>
      <c r="B403" s="128">
        <v>90095</v>
      </c>
      <c r="C403" s="106"/>
      <c r="D403" s="82" t="s">
        <v>49</v>
      </c>
      <c r="E403" s="129">
        <f>E404</f>
        <v>0</v>
      </c>
      <c r="F403" s="129">
        <f>F404</f>
        <v>0</v>
      </c>
    </row>
    <row r="404" spans="1:6" s="22" customFormat="1" ht="18" customHeight="1" hidden="1" thickBot="1">
      <c r="A404" s="79"/>
      <c r="B404" s="74"/>
      <c r="C404" s="74">
        <v>4300</v>
      </c>
      <c r="D404" s="39" t="s">
        <v>26</v>
      </c>
      <c r="E404" s="21"/>
      <c r="F404" s="21"/>
    </row>
    <row r="405" spans="1:6" s="125" customFormat="1" ht="34.5" customHeight="1" thickBot="1">
      <c r="A405" s="58">
        <v>921</v>
      </c>
      <c r="B405" s="303" t="s">
        <v>221</v>
      </c>
      <c r="C405" s="304"/>
      <c r="D405" s="305"/>
      <c r="E405" s="124">
        <f>E406+E419</f>
        <v>96500</v>
      </c>
      <c r="F405" s="124">
        <f>F406+F419+F423</f>
        <v>1500</v>
      </c>
    </row>
    <row r="406" spans="1:6" s="22" customFormat="1" ht="19.5" customHeight="1">
      <c r="A406" s="79"/>
      <c r="B406" s="90">
        <v>92109</v>
      </c>
      <c r="C406" s="313" t="s">
        <v>222</v>
      </c>
      <c r="D406" s="314"/>
      <c r="E406" s="45">
        <f>E407+E414+E408+E413</f>
        <v>96500</v>
      </c>
      <c r="F406" s="45">
        <f>F407+F414+F408+F413</f>
        <v>1500</v>
      </c>
    </row>
    <row r="407" spans="1:6" s="22" customFormat="1" ht="21" customHeight="1" hidden="1">
      <c r="A407" s="161"/>
      <c r="B407" s="156"/>
      <c r="C407" s="38" t="s">
        <v>25</v>
      </c>
      <c r="D407" s="290" t="s">
        <v>233</v>
      </c>
      <c r="E407" s="203"/>
      <c r="F407" s="203"/>
    </row>
    <row r="408" spans="1:6" s="22" customFormat="1" ht="25.5">
      <c r="A408" s="342" t="s">
        <v>300</v>
      </c>
      <c r="B408" s="343"/>
      <c r="C408" s="106" t="s">
        <v>223</v>
      </c>
      <c r="D408" s="192" t="s">
        <v>224</v>
      </c>
      <c r="E408" s="292">
        <v>1500</v>
      </c>
      <c r="F408" s="293"/>
    </row>
    <row r="409" spans="1:6" ht="17.25" customHeight="1" thickBot="1">
      <c r="A409" s="3"/>
      <c r="B409" s="3"/>
      <c r="C409" s="3"/>
      <c r="D409" s="3"/>
      <c r="E409" s="3"/>
      <c r="F409" s="3"/>
    </row>
    <row r="410" spans="1:6" s="4" customFormat="1" ht="22.5" customHeight="1">
      <c r="A410" s="321" t="s">
        <v>3</v>
      </c>
      <c r="B410" s="323" t="s">
        <v>4</v>
      </c>
      <c r="C410" s="323" t="s">
        <v>5</v>
      </c>
      <c r="D410" s="323" t="s">
        <v>6</v>
      </c>
      <c r="E410" s="319" t="s">
        <v>7</v>
      </c>
      <c r="F410" s="319" t="s">
        <v>8</v>
      </c>
    </row>
    <row r="411" spans="1:6" s="4" customFormat="1" ht="15" customHeight="1" thickBot="1">
      <c r="A411" s="322"/>
      <c r="B411" s="320"/>
      <c r="C411" s="320"/>
      <c r="D411" s="320"/>
      <c r="E411" s="320"/>
      <c r="F411" s="320"/>
    </row>
    <row r="412" spans="1:6" s="6" customFormat="1" ht="7.5" customHeight="1">
      <c r="A412" s="141">
        <v>1</v>
      </c>
      <c r="B412" s="141">
        <v>2</v>
      </c>
      <c r="C412" s="141">
        <v>3</v>
      </c>
      <c r="D412" s="141">
        <v>3</v>
      </c>
      <c r="E412" s="141">
        <v>4</v>
      </c>
      <c r="F412" s="141">
        <v>5</v>
      </c>
    </row>
    <row r="413" spans="1:6" s="22" customFormat="1" ht="51">
      <c r="A413" s="342" t="s">
        <v>300</v>
      </c>
      <c r="B413" s="343"/>
      <c r="C413" s="220" t="s">
        <v>299</v>
      </c>
      <c r="D413" s="291" t="s">
        <v>298</v>
      </c>
      <c r="E413" s="292"/>
      <c r="F413" s="293">
        <v>1500</v>
      </c>
    </row>
    <row r="414" spans="1:6" s="22" customFormat="1" ht="19.5" customHeight="1">
      <c r="A414" s="336" t="s">
        <v>273</v>
      </c>
      <c r="B414" s="337"/>
      <c r="C414" s="220" t="s">
        <v>36</v>
      </c>
      <c r="D414" s="190" t="s">
        <v>37</v>
      </c>
      <c r="E414" s="200">
        <v>95000</v>
      </c>
      <c r="F414" s="200"/>
    </row>
    <row r="415" spans="1:6" s="16" customFormat="1" ht="24.75" customHeight="1" thickBot="1">
      <c r="A415" s="296"/>
      <c r="B415" s="297"/>
      <c r="C415" s="179"/>
      <c r="D415" s="376" t="s">
        <v>255</v>
      </c>
      <c r="E415" s="311"/>
      <c r="F415" s="312"/>
    </row>
    <row r="416" spans="1:6" s="6" customFormat="1" ht="7.5" customHeight="1" hidden="1">
      <c r="A416" s="51">
        <v>1</v>
      </c>
      <c r="B416" s="51">
        <v>2</v>
      </c>
      <c r="C416" s="51">
        <v>3</v>
      </c>
      <c r="D416" s="51">
        <v>4</v>
      </c>
      <c r="E416" s="51">
        <v>5</v>
      </c>
      <c r="F416" s="51">
        <v>6</v>
      </c>
    </row>
    <row r="417" spans="1:6" s="22" customFormat="1" ht="28.5" customHeight="1" hidden="1">
      <c r="A417" s="27"/>
      <c r="B417" s="35"/>
      <c r="C417" s="24" t="s">
        <v>223</v>
      </c>
      <c r="D417" s="33" t="s">
        <v>224</v>
      </c>
      <c r="E417" s="34"/>
      <c r="F417" s="34"/>
    </row>
    <row r="418" spans="1:6" s="22" customFormat="1" ht="16.5" customHeight="1" hidden="1">
      <c r="A418" s="27"/>
      <c r="B418" s="32"/>
      <c r="C418" s="28" t="s">
        <v>36</v>
      </c>
      <c r="D418" s="33" t="s">
        <v>37</v>
      </c>
      <c r="E418" s="26"/>
      <c r="F418" s="26"/>
    </row>
    <row r="419" spans="1:6" s="22" customFormat="1" ht="19.5" customHeight="1" hidden="1">
      <c r="A419" s="17"/>
      <c r="B419" s="128">
        <v>92116</v>
      </c>
      <c r="C419" s="106"/>
      <c r="D419" s="82" t="s">
        <v>225</v>
      </c>
      <c r="E419" s="107">
        <f>SUM(E420:E421)</f>
        <v>0</v>
      </c>
      <c r="F419" s="107">
        <f>SUM(F421:F422)</f>
        <v>0</v>
      </c>
    </row>
    <row r="420" spans="1:6" s="22" customFormat="1" ht="38.25" hidden="1">
      <c r="A420" s="17"/>
      <c r="B420" s="91"/>
      <c r="C420" s="19" t="s">
        <v>69</v>
      </c>
      <c r="D420" s="39" t="s">
        <v>70</v>
      </c>
      <c r="E420" s="37"/>
      <c r="F420" s="37"/>
    </row>
    <row r="421" spans="1:6" s="22" customFormat="1" ht="25.5" hidden="1">
      <c r="A421" s="17"/>
      <c r="B421" s="32"/>
      <c r="C421" s="24" t="s">
        <v>223</v>
      </c>
      <c r="D421" s="33" t="s">
        <v>224</v>
      </c>
      <c r="E421" s="34"/>
      <c r="F421" s="34"/>
    </row>
    <row r="422" spans="1:6" s="22" customFormat="1" ht="16.5" customHeight="1" hidden="1">
      <c r="A422" s="27"/>
      <c r="B422" s="32"/>
      <c r="C422" s="28" t="s">
        <v>36</v>
      </c>
      <c r="D422" s="33" t="s">
        <v>37</v>
      </c>
      <c r="E422" s="26"/>
      <c r="F422" s="26"/>
    </row>
    <row r="423" spans="1:6" s="22" customFormat="1" ht="19.5" customHeight="1" hidden="1">
      <c r="A423" s="79"/>
      <c r="B423" s="128">
        <v>92120</v>
      </c>
      <c r="C423" s="106"/>
      <c r="D423" s="82" t="s">
        <v>226</v>
      </c>
      <c r="E423" s="129">
        <f>E424</f>
        <v>0</v>
      </c>
      <c r="F423" s="129">
        <f>F424</f>
        <v>0</v>
      </c>
    </row>
    <row r="424" spans="1:6" s="22" customFormat="1" ht="21.75" customHeight="1" hidden="1" thickBot="1">
      <c r="A424" s="17"/>
      <c r="B424" s="74"/>
      <c r="C424" s="74">
        <v>4300</v>
      </c>
      <c r="D424" s="39" t="s">
        <v>26</v>
      </c>
      <c r="E424" s="21"/>
      <c r="F424" s="21"/>
    </row>
    <row r="425" spans="1:6" s="125" customFormat="1" ht="24" customHeight="1" thickBot="1">
      <c r="A425" s="212">
        <v>926</v>
      </c>
      <c r="B425" s="303" t="s">
        <v>227</v>
      </c>
      <c r="C425" s="304"/>
      <c r="D425" s="305"/>
      <c r="E425" s="124">
        <f>E426+E433</f>
        <v>17250</v>
      </c>
      <c r="F425" s="213">
        <f>F426+F433+F437</f>
        <v>0</v>
      </c>
    </row>
    <row r="426" spans="1:6" s="22" customFormat="1" ht="19.5" customHeight="1">
      <c r="A426" s="161"/>
      <c r="B426" s="90">
        <v>92601</v>
      </c>
      <c r="C426" s="338" t="s">
        <v>259</v>
      </c>
      <c r="D426" s="339"/>
      <c r="E426" s="99">
        <f>E427</f>
        <v>17250</v>
      </c>
      <c r="F426" s="99">
        <f>SUM(F429:F431)</f>
        <v>0</v>
      </c>
    </row>
    <row r="427" spans="1:6" s="22" customFormat="1" ht="19.5" customHeight="1">
      <c r="A427" s="336" t="s">
        <v>273</v>
      </c>
      <c r="B427" s="337"/>
      <c r="C427" s="220" t="s">
        <v>36</v>
      </c>
      <c r="D427" s="190" t="s">
        <v>37</v>
      </c>
      <c r="E427" s="200">
        <v>17250</v>
      </c>
      <c r="F427" s="107"/>
    </row>
    <row r="428" spans="1:6" s="16" customFormat="1" ht="25.5" customHeight="1" thickBot="1">
      <c r="A428" s="296"/>
      <c r="B428" s="297"/>
      <c r="C428" s="165"/>
      <c r="D428" s="375" t="s">
        <v>249</v>
      </c>
      <c r="E428" s="301"/>
      <c r="F428" s="302"/>
    </row>
    <row r="429" spans="1:6" s="22" customFormat="1" ht="25.5" hidden="1">
      <c r="A429" s="161"/>
      <c r="B429" s="171"/>
      <c r="C429" s="168" t="s">
        <v>223</v>
      </c>
      <c r="D429" s="39" t="s">
        <v>224</v>
      </c>
      <c r="E429" s="21"/>
      <c r="F429" s="21"/>
    </row>
    <row r="430" spans="1:6" s="22" customFormat="1" ht="38.25" hidden="1">
      <c r="A430" s="161"/>
      <c r="B430" s="176"/>
      <c r="C430" s="175">
        <v>2820</v>
      </c>
      <c r="D430" s="36" t="s">
        <v>229</v>
      </c>
      <c r="E430" s="34"/>
      <c r="F430" s="34"/>
    </row>
    <row r="431" spans="1:6" s="22" customFormat="1" ht="28.5" customHeight="1" hidden="1" thickBot="1">
      <c r="A431" s="161"/>
      <c r="B431" s="176"/>
      <c r="C431" s="170" t="s">
        <v>62</v>
      </c>
      <c r="D431" s="33" t="s">
        <v>224</v>
      </c>
      <c r="E431" s="26"/>
      <c r="F431" s="26"/>
    </row>
    <row r="432" spans="1:8" s="133" customFormat="1" ht="28.5" customHeight="1" thickBot="1">
      <c r="A432" s="316" t="s">
        <v>230</v>
      </c>
      <c r="B432" s="317"/>
      <c r="C432" s="317"/>
      <c r="D432" s="318"/>
      <c r="E432" s="120">
        <f>E425+E405+E386+E363+E322+E225+E161+E132+E44+E53+E7</f>
        <v>677245</v>
      </c>
      <c r="F432" s="120">
        <f>F425+F405+F386+F363+F322+F225+F161+F132+F44+F53+F7</f>
        <v>89677</v>
      </c>
      <c r="G432" s="132">
        <f>E432-F432</f>
        <v>587568</v>
      </c>
      <c r="H432" s="132">
        <f>G432-1!G342</f>
        <v>130000</v>
      </c>
    </row>
    <row r="433" ht="17.25" customHeight="1">
      <c r="E433" s="134"/>
    </row>
    <row r="434" spans="1:7" ht="12.75">
      <c r="A434" s="135" t="s">
        <v>231</v>
      </c>
      <c r="B434" s="136"/>
      <c r="C434" s="136"/>
      <c r="E434" s="137"/>
      <c r="F434" s="138"/>
      <c r="G434" s="139">
        <f>G432+G433</f>
        <v>587568</v>
      </c>
    </row>
    <row r="435" spans="2:6" ht="12.75">
      <c r="B435" s="140"/>
      <c r="C435" s="136"/>
      <c r="D435" s="138"/>
      <c r="E435" s="138"/>
      <c r="F435" s="138"/>
    </row>
    <row r="436" spans="2:6" ht="12.75">
      <c r="B436" s="136"/>
      <c r="C436" s="136"/>
      <c r="D436" s="138"/>
      <c r="E436" s="138"/>
      <c r="F436" s="138"/>
    </row>
    <row r="437" spans="2:6" ht="12.75">
      <c r="B437" s="136"/>
      <c r="C437" s="136"/>
      <c r="D437" s="138"/>
      <c r="E437" s="138"/>
      <c r="F437" s="138"/>
    </row>
    <row r="438" spans="2:6" ht="12.75">
      <c r="B438" s="136"/>
      <c r="C438" s="136"/>
      <c r="D438" s="138"/>
      <c r="E438" s="138"/>
      <c r="F438" s="138"/>
    </row>
    <row r="439" spans="2:6" ht="12.75">
      <c r="B439" s="136"/>
      <c r="C439" s="136"/>
      <c r="D439" s="138"/>
      <c r="E439" s="138"/>
      <c r="F439" s="138"/>
    </row>
    <row r="440" spans="2:6" ht="12.75">
      <c r="B440" s="136"/>
      <c r="C440" s="136"/>
      <c r="D440" s="138"/>
      <c r="E440" s="138"/>
      <c r="F440" s="138"/>
    </row>
    <row r="441" spans="2:6" ht="12.75">
      <c r="B441" s="136"/>
      <c r="C441" s="136"/>
      <c r="D441" s="138"/>
      <c r="E441" s="138"/>
      <c r="F441" s="138"/>
    </row>
    <row r="442" spans="2:6" ht="12.75">
      <c r="B442" s="136"/>
      <c r="C442" s="136"/>
      <c r="D442" s="138"/>
      <c r="E442" s="138"/>
      <c r="F442" s="138"/>
    </row>
    <row r="443" spans="2:6" ht="12.75">
      <c r="B443" s="136"/>
      <c r="C443" s="136"/>
      <c r="D443" s="138"/>
      <c r="E443" s="138"/>
      <c r="F443" s="138"/>
    </row>
    <row r="444" spans="2:6" ht="12.75">
      <c r="B444" s="136"/>
      <c r="C444" s="136"/>
      <c r="D444" s="138"/>
      <c r="E444" s="138"/>
      <c r="F444" s="138"/>
    </row>
    <row r="445" spans="2:6" ht="12.75">
      <c r="B445" s="136"/>
      <c r="C445" s="136"/>
      <c r="D445" s="138"/>
      <c r="E445" s="138"/>
      <c r="F445" s="138"/>
    </row>
    <row r="446" spans="2:6" ht="12.75">
      <c r="B446" s="136"/>
      <c r="C446" s="136"/>
      <c r="D446" s="138"/>
      <c r="E446" s="138"/>
      <c r="F446" s="138"/>
    </row>
    <row r="447" spans="2:6" ht="12.75">
      <c r="B447" s="136"/>
      <c r="C447" s="136"/>
      <c r="D447" s="138"/>
      <c r="E447" s="138"/>
      <c r="F447" s="138"/>
    </row>
    <row r="448" spans="2:6" ht="12.75">
      <c r="B448" s="136"/>
      <c r="C448" s="136"/>
      <c r="D448" s="138"/>
      <c r="E448" s="138"/>
      <c r="F448" s="138"/>
    </row>
    <row r="449" spans="2:6" ht="12.75">
      <c r="B449" s="136"/>
      <c r="C449" s="136"/>
      <c r="D449" s="138"/>
      <c r="E449" s="138"/>
      <c r="F449" s="138"/>
    </row>
    <row r="450" spans="2:6" ht="12.75">
      <c r="B450" s="136"/>
      <c r="C450" s="136"/>
      <c r="D450" s="138"/>
      <c r="E450" s="138"/>
      <c r="F450" s="138"/>
    </row>
    <row r="451" spans="2:6" ht="12.75">
      <c r="B451" s="136"/>
      <c r="C451" s="136"/>
      <c r="D451" s="138"/>
      <c r="E451" s="138"/>
      <c r="F451" s="138"/>
    </row>
    <row r="452" spans="2:6" ht="12.75">
      <c r="B452" s="136"/>
      <c r="C452" s="136"/>
      <c r="D452" s="138"/>
      <c r="E452" s="138"/>
      <c r="F452" s="138"/>
    </row>
    <row r="453" spans="2:6" ht="12.75">
      <c r="B453" s="136"/>
      <c r="C453" s="136"/>
      <c r="D453" s="138"/>
      <c r="E453" s="138"/>
      <c r="F453" s="138"/>
    </row>
    <row r="454" spans="2:6" ht="12.75">
      <c r="B454" s="136"/>
      <c r="C454" s="136"/>
      <c r="D454" s="138"/>
      <c r="E454" s="138"/>
      <c r="F454" s="138"/>
    </row>
    <row r="455" spans="2:6" ht="12.75">
      <c r="B455" s="136"/>
      <c r="C455" s="136"/>
      <c r="D455" s="138"/>
      <c r="E455" s="138"/>
      <c r="F455" s="138"/>
    </row>
    <row r="456" spans="2:6" ht="12.75">
      <c r="B456" s="136"/>
      <c r="C456" s="136"/>
      <c r="D456" s="138"/>
      <c r="E456" s="138"/>
      <c r="F456" s="138"/>
    </row>
    <row r="457" spans="2:6" ht="12.75">
      <c r="B457" s="136"/>
      <c r="C457" s="136"/>
      <c r="D457" s="138"/>
      <c r="E457" s="138"/>
      <c r="F457" s="138"/>
    </row>
    <row r="458" spans="2:6" ht="12.75">
      <c r="B458" s="136"/>
      <c r="C458" s="136"/>
      <c r="D458" s="138"/>
      <c r="E458" s="138"/>
      <c r="F458" s="138"/>
    </row>
    <row r="459" spans="2:6" ht="12.75">
      <c r="B459" s="136"/>
      <c r="C459" s="136"/>
      <c r="D459" s="138"/>
      <c r="E459" s="138"/>
      <c r="F459" s="138"/>
    </row>
    <row r="460" spans="2:6" ht="12.75">
      <c r="B460" s="136"/>
      <c r="C460" s="136"/>
      <c r="D460" s="138"/>
      <c r="E460" s="138"/>
      <c r="F460" s="138"/>
    </row>
    <row r="461" spans="2:6" ht="12.75">
      <c r="B461" s="136"/>
      <c r="C461" s="136"/>
      <c r="D461" s="138"/>
      <c r="E461" s="138"/>
      <c r="F461" s="138"/>
    </row>
    <row r="462" spans="2:6" ht="12.75">
      <c r="B462" s="136"/>
      <c r="C462" s="136"/>
      <c r="D462" s="138"/>
      <c r="E462" s="138"/>
      <c r="F462" s="138"/>
    </row>
    <row r="463" spans="2:6" ht="12.75">
      <c r="B463" s="136"/>
      <c r="C463" s="136"/>
      <c r="D463" s="138"/>
      <c r="E463" s="138"/>
      <c r="F463" s="138"/>
    </row>
    <row r="464" spans="2:6" ht="12.75">
      <c r="B464" s="136"/>
      <c r="C464" s="136"/>
      <c r="D464" s="138"/>
      <c r="E464" s="138"/>
      <c r="F464" s="138"/>
    </row>
    <row r="465" spans="2:6" ht="12.75">
      <c r="B465" s="136"/>
      <c r="C465" s="136"/>
      <c r="D465" s="138"/>
      <c r="E465" s="138"/>
      <c r="F465" s="138"/>
    </row>
    <row r="466" spans="2:6" ht="12.75">
      <c r="B466" s="136"/>
      <c r="C466" s="136"/>
      <c r="D466" s="138"/>
      <c r="E466" s="138"/>
      <c r="F466" s="138"/>
    </row>
  </sheetData>
  <mergeCells count="106">
    <mergeCell ref="A185:B186"/>
    <mergeCell ref="A408:B408"/>
    <mergeCell ref="A413:B413"/>
    <mergeCell ref="D377:F377"/>
    <mergeCell ref="B132:D132"/>
    <mergeCell ref="B161:D161"/>
    <mergeCell ref="B322:D322"/>
    <mergeCell ref="C138:D138"/>
    <mergeCell ref="D302:F302"/>
    <mergeCell ref="C329:D329"/>
    <mergeCell ref="C333:D333"/>
    <mergeCell ref="D335:F335"/>
    <mergeCell ref="D179:F179"/>
    <mergeCell ref="A432:D432"/>
    <mergeCell ref="B405:D405"/>
    <mergeCell ref="B363:D363"/>
    <mergeCell ref="B425:D425"/>
    <mergeCell ref="D428:F428"/>
    <mergeCell ref="D415:F415"/>
    <mergeCell ref="D396:F396"/>
    <mergeCell ref="D391:F391"/>
    <mergeCell ref="B386:D386"/>
    <mergeCell ref="A375:B377"/>
    <mergeCell ref="A2:F2"/>
    <mergeCell ref="E4:E5"/>
    <mergeCell ref="F4:F5"/>
    <mergeCell ref="A4:A5"/>
    <mergeCell ref="B4:B5"/>
    <mergeCell ref="C4:C5"/>
    <mergeCell ref="D4:D5"/>
    <mergeCell ref="C17:D17"/>
    <mergeCell ref="B7:D7"/>
    <mergeCell ref="C47:D47"/>
    <mergeCell ref="C54:D54"/>
    <mergeCell ref="D50:F50"/>
    <mergeCell ref="B53:D53"/>
    <mergeCell ref="D22:F22"/>
    <mergeCell ref="D52:F52"/>
    <mergeCell ref="B44:D44"/>
    <mergeCell ref="D181:D182"/>
    <mergeCell ref="A65:B65"/>
    <mergeCell ref="A21:B22"/>
    <mergeCell ref="A48:B48"/>
    <mergeCell ref="A49:B52"/>
    <mergeCell ref="D186:F186"/>
    <mergeCell ref="C184:D184"/>
    <mergeCell ref="C177:D177"/>
    <mergeCell ref="D153:F153"/>
    <mergeCell ref="A178:B179"/>
    <mergeCell ref="E181:E182"/>
    <mergeCell ref="F181:F182"/>
    <mergeCell ref="A142:B152"/>
    <mergeCell ref="A189:C189"/>
    <mergeCell ref="A190:B190"/>
    <mergeCell ref="C187:D187"/>
    <mergeCell ref="A181:A182"/>
    <mergeCell ref="B181:B182"/>
    <mergeCell ref="C181:C182"/>
    <mergeCell ref="A357:B357"/>
    <mergeCell ref="A192:C192"/>
    <mergeCell ref="A193:B193"/>
    <mergeCell ref="C273:D273"/>
    <mergeCell ref="C300:D300"/>
    <mergeCell ref="D299:F299"/>
    <mergeCell ref="A274:B299"/>
    <mergeCell ref="B225:D225"/>
    <mergeCell ref="A355:D355"/>
    <mergeCell ref="A356:D356"/>
    <mergeCell ref="D337:F337"/>
    <mergeCell ref="E341:E342"/>
    <mergeCell ref="F341:F342"/>
    <mergeCell ref="A341:A342"/>
    <mergeCell ref="B341:B342"/>
    <mergeCell ref="C341:C342"/>
    <mergeCell ref="D341:D342"/>
    <mergeCell ref="A349:D349"/>
    <mergeCell ref="A350:B350"/>
    <mergeCell ref="A352:D352"/>
    <mergeCell ref="A353:D353"/>
    <mergeCell ref="A301:B302"/>
    <mergeCell ref="A345:D345"/>
    <mergeCell ref="A346:D346"/>
    <mergeCell ref="A347:B347"/>
    <mergeCell ref="A334:B339"/>
    <mergeCell ref="A330:B332"/>
    <mergeCell ref="A361:D361"/>
    <mergeCell ref="A362:B362"/>
    <mergeCell ref="A358:B360"/>
    <mergeCell ref="C374:D374"/>
    <mergeCell ref="C362:D362"/>
    <mergeCell ref="C389:D389"/>
    <mergeCell ref="A390:B391"/>
    <mergeCell ref="C394:D394"/>
    <mergeCell ref="A395:B396"/>
    <mergeCell ref="A402:B402"/>
    <mergeCell ref="C401:D401"/>
    <mergeCell ref="C406:D406"/>
    <mergeCell ref="A414:B415"/>
    <mergeCell ref="A410:A411"/>
    <mergeCell ref="B410:B411"/>
    <mergeCell ref="C410:C411"/>
    <mergeCell ref="A427:B428"/>
    <mergeCell ref="D410:D411"/>
    <mergeCell ref="E410:E411"/>
    <mergeCell ref="F410:F411"/>
    <mergeCell ref="C426:D426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 21/2009
z dnia 29 kwietnia 2009r.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2009-04-29T12:51:33Z</cp:lastPrinted>
  <dcterms:created xsi:type="dcterms:W3CDTF">2008-02-21T12:21:20Z</dcterms:created>
  <dcterms:modified xsi:type="dcterms:W3CDTF">2009-04-29T12:51:38Z</dcterms:modified>
  <cp:category/>
  <cp:version/>
  <cp:contentType/>
  <cp:contentStatus/>
</cp:coreProperties>
</file>