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<sst xmlns="http://schemas.openxmlformats.org/spreadsheetml/2006/main" count="456" uniqueCount="112">
  <si>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</si>
  <si>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</si>
  <si>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</si>
  <si>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</si>
  <si>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</si>
  <si>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</si>
  <si>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</si>
  <si>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</si>
  <si>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</si>
  <si>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</si>
  <si>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</si>
  <si>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</si>
  <si>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</si>
  <si>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Nakłady (w tys.zł)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</si>
  <si>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</si>
  <si>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</si>
  <si>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</si>
  <si>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</si>
  <si>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</si>
  <si>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</si>
  <si>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</si>
  <si>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2011-2012</t>
  </si>
  <si>
    <t>Dotacje</t>
  </si>
  <si>
    <t>Środki z UE</t>
  </si>
  <si>
    <t>2008-2009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</si>
  <si>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</si>
  <si>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</si>
  <si>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</si>
  <si>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</si>
  <si>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</si>
  <si>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</si>
  <si>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</si>
  <si>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</si>
  <si>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</si>
  <si>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</si>
  <si>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</si>
  <si>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</si>
  <si>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</si>
  <si>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</si>
  <si>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</si>
  <si>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</si>
  <si>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</si>
  <si>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</si>
  <si>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</si>
  <si>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</si>
  <si>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</si>
  <si>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</si>
  <si>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sieci wodociągowej (tranzytowej) ze wsi Niedźwiedzice do wsi Miłkowice oraz udział w budowie Stacji Uzdatniania Wody w Okmianach</t>
  </si>
  <si>
    <t>OCHRONA PRZECIWPOŻAROWA</t>
  </si>
  <si>
    <t>Zakup wozu strażackiego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</si>
  <si>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</si>
  <si>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</si>
  <si>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</si>
  <si>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</si>
  <si>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</si>
  <si>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</si>
  <si>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</si>
  <si>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</si>
  <si>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</si>
  <si>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</si>
  <si>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2008-2013</t>
  </si>
  <si>
    <t>Rozbudowa gminnej sieci wodociągowej w Kochlicach</t>
  </si>
  <si>
    <t>Remont budynku remizy oraz świetlicy w Rzeszotarach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</si>
  <si>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</si>
  <si>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</si>
  <si>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</si>
  <si>
    <t>WIELOLETNI PROGRAM INWESTYCYJNY GMINY MIŁKOWICE NA LATA 2007 - 2013</t>
  </si>
  <si>
    <t>Adaptacja zaplecza świetlicy wiejskiej w Ulesiu na kotłownię oraz modernizacja instalacji c.o.</t>
  </si>
  <si>
    <t>POZOSTAŁA DZIAŁALNOŚĆ</t>
  </si>
  <si>
    <t>Budowa schroniska dla bezdomnych zwierząt</t>
  </si>
  <si>
    <t>Rozbudowa gminnej sieci wodociągowej w Lipcach</t>
  </si>
  <si>
    <t>2007-2013</t>
  </si>
  <si>
    <t>2011-2013</t>
  </si>
  <si>
    <t>2007-2012</t>
  </si>
  <si>
    <t>2007-2014</t>
  </si>
  <si>
    <t>2013-2014</t>
  </si>
  <si>
    <t>2009-2013</t>
  </si>
  <si>
    <t>2008-2014</t>
  </si>
  <si>
    <t>2009-2012</t>
  </si>
  <si>
    <t>2008-2016</t>
  </si>
  <si>
    <t>Modernizacja sieci wodociągowej na terenie gminy Miłkowice</t>
  </si>
  <si>
    <t>2010-2012</t>
  </si>
  <si>
    <t>Modernizacja sieci kanalizacyjnej na terenie gminy Miłkowice</t>
  </si>
  <si>
    <t>Budowa dróg osiedlowych w Gniewomirowicach</t>
  </si>
  <si>
    <t>2010-2011</t>
  </si>
  <si>
    <t>2010-2013</t>
  </si>
  <si>
    <t>Remont świetlicy wiejskiej w Miłkowicach</t>
  </si>
  <si>
    <t>Remont dróg transportu rolnego w Studnicy</t>
  </si>
  <si>
    <t>2009-2011</t>
  </si>
  <si>
    <t>Budowa sieci wodociągowej na terenie gminy Miłkowice (Kochlice-Głuchowice)</t>
  </si>
  <si>
    <t xml:space="preserve">Budowa ciągu pieszo-jezdnego przy stacji PKP w Miłkowicach </t>
  </si>
  <si>
    <t>2009-2010</t>
  </si>
  <si>
    <t>Utworzenie świetlicy wiejskiej z segmentów kontenerowych w Jakuszowie</t>
  </si>
  <si>
    <t>Utworzenie świetlicy wiejskiej z segmentów kontenerowych w Goslinowie</t>
  </si>
  <si>
    <t>Budowa chodnika z kanalizacją deszczową w miejscowości Miłkowice w ciągu drogi powiatowej nr 2210D na odcinku od km 5+415 do 5+970</t>
  </si>
  <si>
    <t xml:space="preserve">Dotacje </t>
  </si>
  <si>
    <t>Remont drogi gminnej</t>
  </si>
  <si>
    <t>nr 004472 D</t>
  </si>
  <si>
    <t xml:space="preserve">w Ulesiu: droga do </t>
  </si>
  <si>
    <t>2008-2010</t>
  </si>
  <si>
    <t>Srodki własne</t>
  </si>
  <si>
    <t>kredyty i pożyczki</t>
  </si>
  <si>
    <t>dotacje</t>
  </si>
  <si>
    <t>obwodnicy Nr 3 - 1045 m</t>
  </si>
  <si>
    <t>Remont budynku Biblioteki Publicznej w Miłkowicach</t>
  </si>
  <si>
    <t>Przebudowa i nadbudowa budynku świetlicy i remizy strażackiej w Grzymalinie</t>
  </si>
  <si>
    <t>20a</t>
  </si>
  <si>
    <t>Remont budynku GOKiS w Siedliskach</t>
  </si>
  <si>
    <t>Remont drogi w Gniewomi-rowicach</t>
  </si>
  <si>
    <t>razem: w tym:</t>
  </si>
  <si>
    <t>Śrofki UE</t>
  </si>
  <si>
    <t>Inne srodki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</si>
</sst>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8" fillId="0" borderId="1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165" fontId="6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1" fillId="0" borderId="24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11" fillId="0" borderId="24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9" fillId="0" borderId="1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29" xfId="0" applyFont="1" applyBorder="1" applyAlignment="1">
      <alignment vertical="center" wrapText="1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5" fontId="6" fillId="20" borderId="30" xfId="0" applyNumberFormat="1" applyFont="1" applyFill="1" applyBorder="1" applyAlignment="1">
      <alignment horizontal="right" vertical="center"/>
    </xf>
    <xf numFmtId="165" fontId="6" fillId="0" borderId="11" xfId="0" applyNumberFormat="1" applyFont="1" applyBorder="1" applyAlignment="1">
      <alignment/>
    </xf>
    <xf numFmtId="165" fontId="6" fillId="2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/>
    </xf>
    <xf numFmtId="0" fontId="7" fillId="0" borderId="31" xfId="0" applyFont="1" applyFill="1" applyBorder="1" applyAlignment="1">
      <alignment vertical="center" wrapText="1"/>
    </xf>
    <xf numFmtId="165" fontId="6" fillId="0" borderId="12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3" fontId="17" fillId="0" borderId="14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0" xfId="0" applyFont="1" applyAlignment="1">
      <alignment/>
    </xf>
    <xf numFmtId="3" fontId="17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65" fontId="6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6" fillId="20" borderId="23" xfId="0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/>
    </xf>
    <xf numFmtId="165" fontId="0" fillId="0" borderId="29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5" fontId="6" fillId="0" borderId="32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6" fillId="20" borderId="11" xfId="0" applyNumberFormat="1" applyFont="1" applyFill="1" applyBorder="1" applyAlignment="1">
      <alignment horizontal="right" vertical="center"/>
    </xf>
    <xf numFmtId="165" fontId="6" fillId="20" borderId="31" xfId="0" applyNumberFormat="1" applyFont="1" applyFill="1" applyBorder="1" applyAlignment="1">
      <alignment horizontal="right" vertical="center"/>
    </xf>
    <xf numFmtId="165" fontId="6" fillId="20" borderId="29" xfId="0" applyNumberFormat="1" applyFont="1" applyFill="1" applyBorder="1" applyAlignment="1">
      <alignment horizontal="right" vertical="center"/>
    </xf>
    <xf numFmtId="165" fontId="6" fillId="20" borderId="1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20" borderId="34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6" fillId="20" borderId="35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6" fillId="0" borderId="36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6" xfId="0" applyNumberFormat="1" applyFont="1" applyBorder="1" applyAlignment="1">
      <alignment/>
    </xf>
    <xf numFmtId="165" fontId="6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6" fillId="0" borderId="39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3" fillId="0" borderId="36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165" fontId="13" fillId="0" borderId="29" xfId="0" applyNumberFormat="1" applyFont="1" applyBorder="1" applyAlignment="1">
      <alignment/>
    </xf>
    <xf numFmtId="165" fontId="13" fillId="0" borderId="32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40" xfId="0" applyNumberFormat="1" applyFont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6" fillId="0" borderId="36" xfId="0" applyNumberFormat="1" applyFont="1" applyBorder="1" applyAlignment="1">
      <alignment/>
    </xf>
    <xf numFmtId="165" fontId="6" fillId="0" borderId="38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37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5" fontId="14" fillId="0" borderId="2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165" fontId="14" fillId="0" borderId="21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6" fillId="0" borderId="29" xfId="0" applyNumberFormat="1" applyFont="1" applyFill="1" applyBorder="1" applyAlignment="1">
      <alignment/>
    </xf>
    <xf numFmtId="165" fontId="13" fillId="0" borderId="29" xfId="0" applyNumberFormat="1" applyFont="1" applyFill="1" applyBorder="1" applyAlignment="1">
      <alignment/>
    </xf>
    <xf numFmtId="165" fontId="14" fillId="0" borderId="29" xfId="0" applyNumberFormat="1" applyFont="1" applyFill="1" applyBorder="1" applyAlignment="1">
      <alignment/>
    </xf>
    <xf numFmtId="165" fontId="14" fillId="0" borderId="3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165" fontId="14" fillId="0" borderId="22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165" fontId="8" fillId="0" borderId="29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9" fillId="0" borderId="3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65" fontId="8" fillId="0" borderId="32" xfId="0" applyNumberFormat="1" applyFont="1" applyBorder="1" applyAlignment="1">
      <alignment/>
    </xf>
    <xf numFmtId="165" fontId="8" fillId="0" borderId="4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7" fillId="0" borderId="11" xfId="0" applyNumberFormat="1" applyFont="1" applyBorder="1" applyAlignment="1">
      <alignment/>
    </xf>
    <xf numFmtId="165" fontId="17" fillId="0" borderId="2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7" fillId="0" borderId="21" xfId="0" applyNumberFormat="1" applyFont="1" applyBorder="1" applyAlignment="1">
      <alignment/>
    </xf>
    <xf numFmtId="165" fontId="17" fillId="0" borderId="29" xfId="0" applyNumberFormat="1" applyFont="1" applyBorder="1" applyAlignment="1">
      <alignment/>
    </xf>
    <xf numFmtId="165" fontId="17" fillId="0" borderId="32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165" fontId="17" fillId="0" borderId="22" xfId="0" applyNumberFormat="1" applyFont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165" fontId="15" fillId="0" borderId="2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/>
    </xf>
    <xf numFmtId="165" fontId="8" fillId="0" borderId="29" xfId="0" applyNumberFormat="1" applyFont="1" applyFill="1" applyBorder="1" applyAlignment="1">
      <alignment/>
    </xf>
    <xf numFmtId="165" fontId="15" fillId="0" borderId="29" xfId="0" applyNumberFormat="1" applyFont="1" applyFill="1" applyBorder="1" applyAlignment="1">
      <alignment/>
    </xf>
    <xf numFmtId="165" fontId="15" fillId="0" borderId="32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15" fillId="0" borderId="12" xfId="0" applyNumberFormat="1" applyFont="1" applyFill="1" applyBorder="1" applyAlignment="1">
      <alignment/>
    </xf>
    <xf numFmtId="165" fontId="15" fillId="0" borderId="22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9" xfId="0" applyNumberFormat="1" applyFont="1" applyFill="1" applyBorder="1" applyAlignment="1">
      <alignment/>
    </xf>
    <xf numFmtId="165" fontId="9" fillId="0" borderId="32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165" fontId="9" fillId="0" borderId="40" xfId="0" applyNumberFormat="1" applyFont="1" applyFill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41" xfId="0" applyNumberFormat="1" applyFont="1" applyBorder="1" applyAlignment="1">
      <alignment/>
    </xf>
    <xf numFmtId="165" fontId="8" fillId="0" borderId="42" xfId="0" applyNumberFormat="1" applyFont="1" applyBorder="1" applyAlignment="1">
      <alignment/>
    </xf>
    <xf numFmtId="165" fontId="8" fillId="0" borderId="43" xfId="0" applyNumberFormat="1" applyFont="1" applyBorder="1" applyAlignment="1">
      <alignment/>
    </xf>
    <xf numFmtId="165" fontId="8" fillId="0" borderId="44" xfId="0" applyNumberFormat="1" applyFont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8" fillId="0" borderId="20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165" fontId="6" fillId="0" borderId="40" xfId="0" applyNumberFormat="1" applyFont="1" applyFill="1" applyBorder="1" applyAlignment="1">
      <alignment/>
    </xf>
    <xf numFmtId="165" fontId="6" fillId="0" borderId="36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5" fontId="6" fillId="0" borderId="32" xfId="0" applyNumberFormat="1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165" fontId="6" fillId="0" borderId="4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5" fontId="6" fillId="2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8" fillId="0" borderId="34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5" fontId="0" fillId="0" borderId="17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65" fontId="0" fillId="0" borderId="30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165" fontId="6" fillId="0" borderId="23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7" fillId="0" borderId="29" xfId="0" applyNumberFormat="1" applyFont="1" applyFill="1" applyBorder="1" applyAlignment="1">
      <alignment/>
    </xf>
    <xf numFmtId="165" fontId="17" fillId="0" borderId="12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23" xfId="0" applyNumberFormat="1" applyFont="1" applyFill="1" applyBorder="1" applyAlignment="1">
      <alignment/>
    </xf>
    <xf numFmtId="165" fontId="9" fillId="0" borderId="39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65" fontId="6" fillId="20" borderId="10" xfId="0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165" fontId="6" fillId="20" borderId="46" xfId="0" applyNumberFormat="1" applyFont="1" applyFill="1" applyBorder="1" applyAlignment="1">
      <alignment horizontal="right" vertical="center"/>
    </xf>
    <xf numFmtId="165" fontId="8" fillId="0" borderId="46" xfId="0" applyNumberFormat="1" applyFont="1" applyBorder="1" applyAlignment="1">
      <alignment/>
    </xf>
    <xf numFmtId="165" fontId="8" fillId="0" borderId="46" xfId="0" applyNumberFormat="1" applyFont="1" applyFill="1" applyBorder="1" applyAlignment="1">
      <alignment/>
    </xf>
    <xf numFmtId="165" fontId="9" fillId="0" borderId="46" xfId="0" applyNumberFormat="1" applyFont="1" applyFill="1" applyBorder="1" applyAlignment="1">
      <alignment/>
    </xf>
    <xf numFmtId="165" fontId="9" fillId="0" borderId="46" xfId="0" applyNumberFormat="1" applyFont="1" applyBorder="1" applyAlignment="1">
      <alignment/>
    </xf>
    <xf numFmtId="165" fontId="9" fillId="0" borderId="47" xfId="0" applyNumberFormat="1" applyFont="1" applyBorder="1" applyAlignment="1">
      <alignment/>
    </xf>
    <xf numFmtId="0" fontId="17" fillId="0" borderId="48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165" fontId="6" fillId="20" borderId="50" xfId="0" applyNumberFormat="1" applyFont="1" applyFill="1" applyBorder="1" applyAlignment="1">
      <alignment horizontal="right" vertical="center"/>
    </xf>
    <xf numFmtId="165" fontId="8" fillId="0" borderId="51" xfId="0" applyNumberFormat="1" applyFont="1" applyBorder="1" applyAlignment="1">
      <alignment/>
    </xf>
    <xf numFmtId="165" fontId="8" fillId="0" borderId="50" xfId="0" applyNumberFormat="1" applyFont="1" applyBorder="1" applyAlignment="1">
      <alignment/>
    </xf>
    <xf numFmtId="165" fontId="8" fillId="0" borderId="50" xfId="0" applyNumberFormat="1" applyFont="1" applyFill="1" applyBorder="1" applyAlignment="1">
      <alignment/>
    </xf>
    <xf numFmtId="165" fontId="9" fillId="0" borderId="50" xfId="0" applyNumberFormat="1" applyFont="1" applyFill="1" applyBorder="1" applyAlignment="1">
      <alignment/>
    </xf>
    <xf numFmtId="165" fontId="9" fillId="0" borderId="49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6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165" fontId="6" fillId="20" borderId="59" xfId="0" applyNumberFormat="1" applyFont="1" applyFill="1" applyBorder="1" applyAlignment="1">
      <alignment horizontal="right" vertical="center"/>
    </xf>
    <xf numFmtId="165" fontId="8" fillId="0" borderId="59" xfId="0" applyNumberFormat="1" applyFont="1" applyBorder="1" applyAlignment="1">
      <alignment/>
    </xf>
    <xf numFmtId="165" fontId="8" fillId="0" borderId="59" xfId="0" applyNumberFormat="1" applyFont="1" applyFill="1" applyBorder="1" applyAlignment="1">
      <alignment/>
    </xf>
    <xf numFmtId="165" fontId="9" fillId="0" borderId="59" xfId="0" applyNumberFormat="1" applyFont="1" applyFill="1" applyBorder="1" applyAlignment="1">
      <alignment/>
    </xf>
    <xf numFmtId="165" fontId="9" fillId="0" borderId="59" xfId="0" applyNumberFormat="1" applyFont="1" applyBorder="1" applyAlignment="1">
      <alignment/>
    </xf>
    <xf numFmtId="0" fontId="17" fillId="0" borderId="60" xfId="0" applyFont="1" applyBorder="1" applyAlignment="1">
      <alignment/>
    </xf>
    <xf numFmtId="0" fontId="6" fillId="0" borderId="61" xfId="0" applyFont="1" applyFill="1" applyBorder="1" applyAlignment="1">
      <alignment horizontal="center" vertical="center"/>
    </xf>
    <xf numFmtId="0" fontId="17" fillId="0" borderId="62" xfId="0" applyFont="1" applyBorder="1" applyAlignment="1">
      <alignment/>
    </xf>
    <xf numFmtId="0" fontId="6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vertical="center" wrapText="1"/>
    </xf>
    <xf numFmtId="165" fontId="6" fillId="20" borderId="67" xfId="0" applyNumberFormat="1" applyFont="1" applyFill="1" applyBorder="1" applyAlignment="1">
      <alignment horizontal="right" vertical="center"/>
    </xf>
    <xf numFmtId="165" fontId="8" fillId="0" borderId="67" xfId="0" applyNumberFormat="1" applyFont="1" applyBorder="1" applyAlignment="1">
      <alignment/>
    </xf>
    <xf numFmtId="165" fontId="8" fillId="0" borderId="67" xfId="0" applyNumberFormat="1" applyFont="1" applyFill="1" applyBorder="1" applyAlignment="1">
      <alignment/>
    </xf>
    <xf numFmtId="165" fontId="9" fillId="0" borderId="67" xfId="0" applyNumberFormat="1" applyFont="1" applyFill="1" applyBorder="1" applyAlignment="1">
      <alignment/>
    </xf>
    <xf numFmtId="165" fontId="9" fillId="0" borderId="67" xfId="0" applyNumberFormat="1" applyFont="1" applyBorder="1" applyAlignment="1">
      <alignment/>
    </xf>
    <xf numFmtId="0" fontId="17" fillId="0" borderId="68" xfId="0" applyFont="1" applyBorder="1" applyAlignment="1">
      <alignment/>
    </xf>
    <xf numFmtId="0" fontId="6" fillId="0" borderId="69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165" fontId="6" fillId="20" borderId="45" xfId="0" applyNumberFormat="1" applyFont="1" applyFill="1" applyBorder="1" applyAlignment="1">
      <alignment horizontal="right" vertical="center"/>
    </xf>
    <xf numFmtId="165" fontId="0" fillId="0" borderId="45" xfId="0" applyNumberFormat="1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0" fillId="0" borderId="45" xfId="0" applyNumberFormat="1" applyFont="1" applyFill="1" applyBorder="1" applyAlignment="1">
      <alignment/>
    </xf>
    <xf numFmtId="165" fontId="0" fillId="0" borderId="70" xfId="0" applyNumberFormat="1" applyFont="1" applyBorder="1" applyAlignment="1">
      <alignment/>
    </xf>
    <xf numFmtId="0" fontId="0" fillId="0" borderId="71" xfId="0" applyFont="1" applyBorder="1" applyAlignment="1">
      <alignment/>
    </xf>
    <xf numFmtId="165" fontId="6" fillId="0" borderId="45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8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8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6" fillId="0" borderId="76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5" fontId="6" fillId="20" borderId="30" xfId="0" applyNumberFormat="1" applyFont="1" applyFill="1" applyBorder="1" applyAlignment="1">
      <alignment horizontal="center" vertical="center" wrapText="1"/>
    </xf>
    <xf numFmtId="165" fontId="6" fillId="20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25" xfId="0" applyFont="1" applyBorder="1" applyAlignment="1">
      <alignment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8"/>
  <sheetViews>
    <sheetView tabSelected="1" zoomScalePageLayoutView="0" workbookViewId="0" topLeftCell="A1">
      <pane ySplit="5" topLeftCell="BM148" activePane="bottomLeft" state="frozen"/>
      <selection pane="topLeft" activeCell="A1" sqref="A1"/>
      <selection pane="bottomLeft" activeCell="U167" sqref="U167"/>
    </sheetView>
  </sheetViews>
  <sheetFormatPr defaultColWidth="9.00390625" defaultRowHeight="12.75"/>
  <cols>
    <col min="1" max="1" width="4.25390625" style="13" customWidth="1"/>
    <col min="2" max="2" width="22.625" style="66" customWidth="1"/>
    <col min="3" max="3" width="10.25390625" style="13" customWidth="1"/>
    <col min="4" max="4" width="18.25390625" style="13" customWidth="1"/>
    <col min="5" max="6" width="9.75390625" style="166" customWidth="1"/>
    <col min="7" max="7" width="7.25390625" style="166" customWidth="1"/>
    <col min="8" max="8" width="7.375" style="299" customWidth="1"/>
    <col min="9" max="10" width="7.00390625" style="299" customWidth="1"/>
    <col min="11" max="11" width="7.625" style="299" customWidth="1"/>
    <col min="12" max="12" width="7.75390625" style="166" customWidth="1"/>
    <col min="13" max="15" width="7.125" style="166" hidden="1" customWidth="1"/>
    <col min="16" max="16" width="15.00390625" style="13" customWidth="1"/>
    <col min="17" max="16384" width="9.125" style="1" customWidth="1"/>
  </cols>
  <sheetData>
    <row r="2" spans="1:16" ht="18" customHeight="1">
      <c r="A2" s="441" t="s">
        <v>66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8" ht="13.5" thickBot="1">
      <c r="A3" s="36"/>
      <c r="B3" s="37"/>
      <c r="C3" s="36"/>
      <c r="D3" s="36"/>
      <c r="E3" s="156"/>
      <c r="F3" s="156"/>
      <c r="G3" s="156"/>
      <c r="H3" s="289"/>
      <c r="I3" s="289"/>
      <c r="J3" s="289"/>
      <c r="K3" s="289"/>
      <c r="L3" s="156"/>
      <c r="M3" s="156"/>
      <c r="N3" s="156"/>
      <c r="O3" s="156"/>
      <c r="P3" s="36"/>
      <c r="R3" s="305"/>
    </row>
    <row r="4" spans="1:16" s="2" customFormat="1" ht="25.5" customHeight="1">
      <c r="A4" s="448" t="s">
        <v>0</v>
      </c>
      <c r="B4" s="452" t="s">
        <v>1</v>
      </c>
      <c r="C4" s="450" t="s">
        <v>7</v>
      </c>
      <c r="D4" s="450" t="s">
        <v>19</v>
      </c>
      <c r="E4" s="454" t="s">
        <v>13</v>
      </c>
      <c r="F4" s="444" t="s">
        <v>11</v>
      </c>
      <c r="G4" s="444"/>
      <c r="H4" s="444"/>
      <c r="I4" s="444"/>
      <c r="J4" s="444"/>
      <c r="K4" s="444"/>
      <c r="L4" s="444"/>
      <c r="M4" s="167"/>
      <c r="N4" s="167"/>
      <c r="O4" s="167"/>
      <c r="P4" s="442" t="s">
        <v>10</v>
      </c>
    </row>
    <row r="5" spans="1:16" s="3" customFormat="1" ht="18.75" customHeight="1">
      <c r="A5" s="449"/>
      <c r="B5" s="453"/>
      <c r="C5" s="451"/>
      <c r="D5" s="451"/>
      <c r="E5" s="455"/>
      <c r="F5" s="286">
        <v>2007</v>
      </c>
      <c r="G5" s="286">
        <v>2008</v>
      </c>
      <c r="H5" s="290">
        <v>2009</v>
      </c>
      <c r="I5" s="290">
        <v>2010</v>
      </c>
      <c r="J5" s="290">
        <v>2011</v>
      </c>
      <c r="K5" s="290">
        <v>2012</v>
      </c>
      <c r="L5" s="286">
        <v>2013</v>
      </c>
      <c r="M5" s="168"/>
      <c r="N5" s="168"/>
      <c r="O5" s="168"/>
      <c r="P5" s="443"/>
    </row>
    <row r="6" spans="1:16" ht="13.5" thickBot="1">
      <c r="A6" s="445" t="s">
        <v>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7"/>
    </row>
    <row r="7" spans="1:16" s="13" customFormat="1" ht="12.75">
      <c r="A7" s="380">
        <v>1</v>
      </c>
      <c r="B7" s="383" t="s">
        <v>35</v>
      </c>
      <c r="C7" s="377">
        <v>2007</v>
      </c>
      <c r="D7" s="9" t="s">
        <v>12</v>
      </c>
      <c r="E7" s="157">
        <f aca="true" t="shared" si="0" ref="E7:E30">SUM(F7:L7)</f>
        <v>759.1</v>
      </c>
      <c r="F7" s="169">
        <v>759.1</v>
      </c>
      <c r="G7" s="169"/>
      <c r="H7" s="291"/>
      <c r="I7" s="291"/>
      <c r="J7" s="291"/>
      <c r="K7" s="291"/>
      <c r="L7" s="170"/>
      <c r="M7" s="171"/>
      <c r="N7" s="171"/>
      <c r="O7" s="171"/>
      <c r="P7" s="38"/>
    </row>
    <row r="8" spans="1:16" s="13" customFormat="1" ht="12.75">
      <c r="A8" s="381"/>
      <c r="B8" s="384"/>
      <c r="C8" s="378"/>
      <c r="D8" s="8" t="s">
        <v>2</v>
      </c>
      <c r="E8" s="118">
        <f t="shared" si="0"/>
        <v>44.6</v>
      </c>
      <c r="F8" s="88">
        <v>44.6</v>
      </c>
      <c r="G8" s="88"/>
      <c r="H8" s="200"/>
      <c r="I8" s="200"/>
      <c r="J8" s="200"/>
      <c r="K8" s="200"/>
      <c r="L8" s="114"/>
      <c r="M8" s="144"/>
      <c r="N8" s="144"/>
      <c r="O8" s="144"/>
      <c r="P8" s="25"/>
    </row>
    <row r="9" spans="1:16" s="13" customFormat="1" ht="12.75">
      <c r="A9" s="381"/>
      <c r="B9" s="384"/>
      <c r="C9" s="378"/>
      <c r="D9" s="8" t="s">
        <v>9</v>
      </c>
      <c r="E9" s="118">
        <f t="shared" si="0"/>
        <v>528.3</v>
      </c>
      <c r="F9" s="88">
        <v>528.3</v>
      </c>
      <c r="G9" s="88"/>
      <c r="H9" s="200"/>
      <c r="I9" s="200"/>
      <c r="J9" s="200"/>
      <c r="K9" s="200"/>
      <c r="L9" s="114"/>
      <c r="M9" s="144"/>
      <c r="N9" s="144"/>
      <c r="O9" s="144"/>
      <c r="P9" s="25"/>
    </row>
    <row r="10" spans="1:16" s="13" customFormat="1" ht="12.75">
      <c r="A10" s="381"/>
      <c r="B10" s="384"/>
      <c r="C10" s="378"/>
      <c r="D10" s="8" t="s">
        <v>22</v>
      </c>
      <c r="E10" s="118">
        <f t="shared" si="0"/>
        <v>186.2</v>
      </c>
      <c r="F10" s="88">
        <v>186.2</v>
      </c>
      <c r="G10" s="88"/>
      <c r="H10" s="200"/>
      <c r="I10" s="200"/>
      <c r="J10" s="200"/>
      <c r="K10" s="200"/>
      <c r="L10" s="114"/>
      <c r="M10" s="144"/>
      <c r="N10" s="144"/>
      <c r="O10" s="144"/>
      <c r="P10" s="25"/>
    </row>
    <row r="11" spans="1:16" s="13" customFormat="1" ht="12.75">
      <c r="A11" s="382"/>
      <c r="B11" s="384"/>
      <c r="C11" s="378"/>
      <c r="D11" s="8" t="s">
        <v>23</v>
      </c>
      <c r="E11" s="118">
        <f t="shared" si="0"/>
        <v>0</v>
      </c>
      <c r="F11" s="88">
        <v>0</v>
      </c>
      <c r="G11" s="88"/>
      <c r="H11" s="200"/>
      <c r="I11" s="200"/>
      <c r="J11" s="200"/>
      <c r="K11" s="200"/>
      <c r="L11" s="114"/>
      <c r="M11" s="144"/>
      <c r="N11" s="144"/>
      <c r="O11" s="144"/>
      <c r="P11" s="25"/>
    </row>
    <row r="12" spans="1:16" s="13" customFormat="1" ht="13.5" thickBot="1">
      <c r="A12" s="382"/>
      <c r="B12" s="384"/>
      <c r="C12" s="378"/>
      <c r="D12" s="79" t="s">
        <v>8</v>
      </c>
      <c r="E12" s="158">
        <f t="shared" si="0"/>
        <v>0</v>
      </c>
      <c r="F12" s="172">
        <v>0</v>
      </c>
      <c r="G12" s="172"/>
      <c r="H12" s="292"/>
      <c r="I12" s="292"/>
      <c r="J12" s="292"/>
      <c r="K12" s="292"/>
      <c r="L12" s="173"/>
      <c r="M12" s="174"/>
      <c r="N12" s="174"/>
      <c r="O12" s="174"/>
      <c r="P12" s="39"/>
    </row>
    <row r="13" spans="1:16" s="13" customFormat="1" ht="12.75">
      <c r="A13" s="380">
        <v>2</v>
      </c>
      <c r="B13" s="407" t="s">
        <v>58</v>
      </c>
      <c r="C13" s="377" t="s">
        <v>24</v>
      </c>
      <c r="D13" s="9" t="s">
        <v>12</v>
      </c>
      <c r="E13" s="85">
        <f aca="true" t="shared" si="1" ref="E13:E18">SUM(F13:L13)</f>
        <v>178</v>
      </c>
      <c r="F13" s="86"/>
      <c r="G13" s="110">
        <v>14</v>
      </c>
      <c r="H13" s="196">
        <v>164</v>
      </c>
      <c r="I13" s="195"/>
      <c r="J13" s="195"/>
      <c r="K13" s="195"/>
      <c r="L13" s="111"/>
      <c r="M13" s="143"/>
      <c r="N13" s="143"/>
      <c r="O13" s="143"/>
      <c r="P13" s="112"/>
    </row>
    <row r="14" spans="1:16" s="13" customFormat="1" ht="12.75">
      <c r="A14" s="381"/>
      <c r="B14" s="408"/>
      <c r="C14" s="378"/>
      <c r="D14" s="8" t="s">
        <v>2</v>
      </c>
      <c r="E14" s="87">
        <f t="shared" si="1"/>
        <v>63.6</v>
      </c>
      <c r="F14" s="88"/>
      <c r="G14" s="88">
        <v>14</v>
      </c>
      <c r="H14" s="113">
        <v>49.6</v>
      </c>
      <c r="I14" s="200"/>
      <c r="J14" s="200"/>
      <c r="K14" s="200"/>
      <c r="L14" s="114"/>
      <c r="M14" s="144"/>
      <c r="N14" s="144"/>
      <c r="O14" s="144"/>
      <c r="P14" s="115"/>
    </row>
    <row r="15" spans="1:16" s="13" customFormat="1" ht="12.75">
      <c r="A15" s="381"/>
      <c r="B15" s="408"/>
      <c r="C15" s="378"/>
      <c r="D15" s="8" t="s">
        <v>9</v>
      </c>
      <c r="E15" s="87">
        <f t="shared" si="1"/>
        <v>85.4</v>
      </c>
      <c r="F15" s="88"/>
      <c r="G15" s="88">
        <v>0</v>
      </c>
      <c r="H15" s="113">
        <v>85.4</v>
      </c>
      <c r="I15" s="200"/>
      <c r="J15" s="200"/>
      <c r="K15" s="200"/>
      <c r="L15" s="114"/>
      <c r="M15" s="144"/>
      <c r="N15" s="144"/>
      <c r="O15" s="144"/>
      <c r="P15" s="115"/>
    </row>
    <row r="16" spans="1:16" s="13" customFormat="1" ht="12.75">
      <c r="A16" s="381"/>
      <c r="B16" s="408"/>
      <c r="C16" s="378"/>
      <c r="D16" s="8" t="s">
        <v>22</v>
      </c>
      <c r="E16" s="87">
        <f t="shared" si="1"/>
        <v>29</v>
      </c>
      <c r="F16" s="88"/>
      <c r="G16" s="88">
        <v>0</v>
      </c>
      <c r="H16" s="113">
        <v>29</v>
      </c>
      <c r="I16" s="200"/>
      <c r="J16" s="200"/>
      <c r="K16" s="200"/>
      <c r="L16" s="114"/>
      <c r="M16" s="144"/>
      <c r="N16" s="144"/>
      <c r="O16" s="144"/>
      <c r="P16" s="115"/>
    </row>
    <row r="17" spans="1:16" s="13" customFormat="1" ht="12.75">
      <c r="A17" s="382"/>
      <c r="B17" s="408"/>
      <c r="C17" s="378"/>
      <c r="D17" s="89" t="s">
        <v>23</v>
      </c>
      <c r="E17" s="87">
        <f t="shared" si="1"/>
        <v>0</v>
      </c>
      <c r="F17" s="88"/>
      <c r="G17" s="88">
        <v>0</v>
      </c>
      <c r="H17" s="113">
        <v>0</v>
      </c>
      <c r="I17" s="200"/>
      <c r="J17" s="200"/>
      <c r="K17" s="200"/>
      <c r="L17" s="114"/>
      <c r="M17" s="144"/>
      <c r="N17" s="144"/>
      <c r="O17" s="144"/>
      <c r="P17" s="115"/>
    </row>
    <row r="18" spans="1:16" s="13" customFormat="1" ht="13.5" thickBot="1">
      <c r="A18" s="382"/>
      <c r="B18" s="408"/>
      <c r="C18" s="378"/>
      <c r="D18" s="79" t="s">
        <v>8</v>
      </c>
      <c r="E18" s="159">
        <f t="shared" si="1"/>
        <v>0</v>
      </c>
      <c r="F18" s="91"/>
      <c r="G18" s="91">
        <v>0</v>
      </c>
      <c r="H18" s="205">
        <v>0</v>
      </c>
      <c r="I18" s="204"/>
      <c r="J18" s="204"/>
      <c r="K18" s="204"/>
      <c r="L18" s="140"/>
      <c r="M18" s="145"/>
      <c r="N18" s="145"/>
      <c r="O18" s="145"/>
      <c r="P18" s="142"/>
    </row>
    <row r="19" spans="1:16" s="80" customFormat="1" ht="12.75" customHeight="1">
      <c r="A19" s="380">
        <v>3</v>
      </c>
      <c r="B19" s="407" t="s">
        <v>64</v>
      </c>
      <c r="C19" s="377" t="s">
        <v>55</v>
      </c>
      <c r="D19" s="9" t="s">
        <v>12</v>
      </c>
      <c r="E19" s="85">
        <v>4656.6</v>
      </c>
      <c r="F19" s="86">
        <v>13.7</v>
      </c>
      <c r="G19" s="110">
        <v>28.6</v>
      </c>
      <c r="H19" s="196">
        <v>16</v>
      </c>
      <c r="I19" s="196">
        <v>4598.3</v>
      </c>
      <c r="J19" s="195"/>
      <c r="K19" s="195"/>
      <c r="L19" s="111"/>
      <c r="M19" s="143"/>
      <c r="N19" s="143"/>
      <c r="O19" s="143"/>
      <c r="P19" s="112"/>
    </row>
    <row r="20" spans="1:16" s="80" customFormat="1" ht="12.75">
      <c r="A20" s="381"/>
      <c r="B20" s="408"/>
      <c r="C20" s="378"/>
      <c r="D20" s="8" t="s">
        <v>2</v>
      </c>
      <c r="E20" s="87">
        <f>SUM(F20:L20)</f>
        <v>65.6</v>
      </c>
      <c r="F20" s="88">
        <v>13.7</v>
      </c>
      <c r="G20" s="88">
        <v>28.6</v>
      </c>
      <c r="H20" s="113">
        <v>16</v>
      </c>
      <c r="I20" s="293">
        <v>7.3</v>
      </c>
      <c r="J20" s="200"/>
      <c r="K20" s="200"/>
      <c r="L20" s="114"/>
      <c r="M20" s="144"/>
      <c r="N20" s="144"/>
      <c r="O20" s="144"/>
      <c r="P20" s="115"/>
    </row>
    <row r="21" spans="1:16" s="80" customFormat="1" ht="12.75">
      <c r="A21" s="381"/>
      <c r="B21" s="408"/>
      <c r="C21" s="378"/>
      <c r="D21" s="8" t="s">
        <v>9</v>
      </c>
      <c r="E21" s="87">
        <v>2100</v>
      </c>
      <c r="F21" s="88">
        <v>0</v>
      </c>
      <c r="G21" s="88">
        <v>0</v>
      </c>
      <c r="H21" s="113">
        <v>0</v>
      </c>
      <c r="I21" s="113">
        <v>2100</v>
      </c>
      <c r="J21" s="200"/>
      <c r="K21" s="200"/>
      <c r="L21" s="114"/>
      <c r="M21" s="144"/>
      <c r="N21" s="144"/>
      <c r="O21" s="144"/>
      <c r="P21" s="115"/>
    </row>
    <row r="22" spans="1:16" s="80" customFormat="1" ht="12.75">
      <c r="A22" s="381"/>
      <c r="B22" s="408"/>
      <c r="C22" s="378"/>
      <c r="D22" s="8" t="s">
        <v>22</v>
      </c>
      <c r="E22" s="87">
        <f>SUM(F22:L22)</f>
        <v>576</v>
      </c>
      <c r="F22" s="88">
        <v>0</v>
      </c>
      <c r="G22" s="88">
        <v>0</v>
      </c>
      <c r="H22" s="113">
        <v>0</v>
      </c>
      <c r="I22" s="113">
        <v>576</v>
      </c>
      <c r="J22" s="200"/>
      <c r="K22" s="200"/>
      <c r="L22" s="114"/>
      <c r="M22" s="144"/>
      <c r="N22" s="144"/>
      <c r="O22" s="144"/>
      <c r="P22" s="115"/>
    </row>
    <row r="23" spans="1:16" s="80" customFormat="1" ht="12.75">
      <c r="A23" s="382"/>
      <c r="B23" s="408"/>
      <c r="C23" s="378"/>
      <c r="D23" s="89" t="s">
        <v>23</v>
      </c>
      <c r="E23" s="87">
        <f>SUM(F23:L23)</f>
        <v>1915</v>
      </c>
      <c r="F23" s="88">
        <v>0</v>
      </c>
      <c r="G23" s="88">
        <v>0</v>
      </c>
      <c r="H23" s="113">
        <v>0</v>
      </c>
      <c r="I23" s="113">
        <v>1915</v>
      </c>
      <c r="J23" s="200"/>
      <c r="K23" s="200"/>
      <c r="L23" s="114"/>
      <c r="M23" s="144"/>
      <c r="N23" s="144"/>
      <c r="O23" s="144"/>
      <c r="P23" s="115"/>
    </row>
    <row r="24" spans="1:16" s="80" customFormat="1" ht="13.5" thickBot="1">
      <c r="A24" s="385"/>
      <c r="B24" s="409"/>
      <c r="C24" s="379"/>
      <c r="D24" s="10" t="s">
        <v>8</v>
      </c>
      <c r="E24" s="160">
        <f>SUM(F24:L24)</f>
        <v>0</v>
      </c>
      <c r="F24" s="90">
        <v>0</v>
      </c>
      <c r="G24" s="90">
        <v>0</v>
      </c>
      <c r="H24" s="210">
        <v>0</v>
      </c>
      <c r="I24" s="210">
        <v>0</v>
      </c>
      <c r="J24" s="209"/>
      <c r="K24" s="209"/>
      <c r="L24" s="116"/>
      <c r="M24" s="146"/>
      <c r="N24" s="146"/>
      <c r="O24" s="146"/>
      <c r="P24" s="117"/>
    </row>
    <row r="25" spans="1:16" s="13" customFormat="1" ht="12.75" customHeight="1">
      <c r="A25" s="380">
        <v>4</v>
      </c>
      <c r="B25" s="407" t="s">
        <v>65</v>
      </c>
      <c r="C25" s="377" t="s">
        <v>21</v>
      </c>
      <c r="D25" s="9" t="s">
        <v>12</v>
      </c>
      <c r="E25" s="85">
        <f t="shared" si="0"/>
        <v>3800</v>
      </c>
      <c r="F25" s="86"/>
      <c r="G25" s="110"/>
      <c r="H25" s="196"/>
      <c r="I25" s="196"/>
      <c r="J25" s="196">
        <v>1900</v>
      </c>
      <c r="K25" s="196">
        <v>1900</v>
      </c>
      <c r="L25" s="111"/>
      <c r="M25" s="143"/>
      <c r="N25" s="143"/>
      <c r="O25" s="143"/>
      <c r="P25" s="24"/>
    </row>
    <row r="26" spans="1:16" s="13" customFormat="1" ht="12.75">
      <c r="A26" s="381"/>
      <c r="B26" s="408"/>
      <c r="C26" s="378"/>
      <c r="D26" s="8" t="s">
        <v>2</v>
      </c>
      <c r="E26" s="87">
        <f t="shared" si="0"/>
        <v>220</v>
      </c>
      <c r="F26" s="88"/>
      <c r="G26" s="88"/>
      <c r="H26" s="113"/>
      <c r="I26" s="113"/>
      <c r="J26" s="113">
        <v>110</v>
      </c>
      <c r="K26" s="113">
        <v>110</v>
      </c>
      <c r="L26" s="114"/>
      <c r="M26" s="144"/>
      <c r="N26" s="144"/>
      <c r="O26" s="144"/>
      <c r="P26" s="25"/>
    </row>
    <row r="27" spans="1:16" s="13" customFormat="1" ht="12.75">
      <c r="A27" s="381"/>
      <c r="B27" s="408"/>
      <c r="C27" s="378"/>
      <c r="D27" s="8" t="s">
        <v>9</v>
      </c>
      <c r="E27" s="87">
        <f t="shared" si="0"/>
        <v>1300</v>
      </c>
      <c r="F27" s="88"/>
      <c r="G27" s="88"/>
      <c r="H27" s="113"/>
      <c r="I27" s="113"/>
      <c r="J27" s="113">
        <v>650</v>
      </c>
      <c r="K27" s="113">
        <v>650</v>
      </c>
      <c r="L27" s="114"/>
      <c r="M27" s="144"/>
      <c r="N27" s="144"/>
      <c r="O27" s="144"/>
      <c r="P27" s="25"/>
    </row>
    <row r="28" spans="1:16" s="13" customFormat="1" ht="12.75">
      <c r="A28" s="381"/>
      <c r="B28" s="408"/>
      <c r="C28" s="378"/>
      <c r="D28" s="8" t="s">
        <v>22</v>
      </c>
      <c r="E28" s="87">
        <f t="shared" si="0"/>
        <v>0</v>
      </c>
      <c r="F28" s="88"/>
      <c r="G28" s="88"/>
      <c r="H28" s="113"/>
      <c r="I28" s="113"/>
      <c r="J28" s="113">
        <v>0</v>
      </c>
      <c r="K28" s="113">
        <v>0</v>
      </c>
      <c r="L28" s="114"/>
      <c r="M28" s="144"/>
      <c r="N28" s="144"/>
      <c r="O28" s="144"/>
      <c r="P28" s="25"/>
    </row>
    <row r="29" spans="1:16" s="13" customFormat="1" ht="12.75">
      <c r="A29" s="382"/>
      <c r="B29" s="408"/>
      <c r="C29" s="378"/>
      <c r="D29" s="89" t="s">
        <v>23</v>
      </c>
      <c r="E29" s="87">
        <f t="shared" si="0"/>
        <v>2280</v>
      </c>
      <c r="F29" s="88"/>
      <c r="G29" s="88"/>
      <c r="H29" s="113"/>
      <c r="I29" s="113"/>
      <c r="J29" s="113">
        <v>1140</v>
      </c>
      <c r="K29" s="113">
        <v>1140</v>
      </c>
      <c r="L29" s="114"/>
      <c r="M29" s="144"/>
      <c r="N29" s="144"/>
      <c r="O29" s="144"/>
      <c r="P29" s="25"/>
    </row>
    <row r="30" spans="1:16" s="13" customFormat="1" ht="13.5" thickBot="1">
      <c r="A30" s="385"/>
      <c r="B30" s="409"/>
      <c r="C30" s="379"/>
      <c r="D30" s="10" t="s">
        <v>8</v>
      </c>
      <c r="E30" s="160">
        <f t="shared" si="0"/>
        <v>0</v>
      </c>
      <c r="F30" s="90"/>
      <c r="G30" s="90"/>
      <c r="H30" s="210"/>
      <c r="I30" s="210"/>
      <c r="J30" s="210">
        <v>0</v>
      </c>
      <c r="K30" s="210">
        <v>0</v>
      </c>
      <c r="L30" s="116"/>
      <c r="M30" s="146"/>
      <c r="N30" s="146"/>
      <c r="O30" s="146"/>
      <c r="P30" s="27"/>
    </row>
    <row r="31" spans="1:16" s="13" customFormat="1" ht="12.75" customHeight="1">
      <c r="A31" s="380">
        <v>5</v>
      </c>
      <c r="B31" s="407" t="s">
        <v>33</v>
      </c>
      <c r="C31" s="377" t="s">
        <v>71</v>
      </c>
      <c r="D31" s="9" t="s">
        <v>12</v>
      </c>
      <c r="E31" s="85">
        <f aca="true" t="shared" si="2" ref="E31:E36">SUM(F31:L31)</f>
        <v>5124.1</v>
      </c>
      <c r="F31" s="175">
        <v>1.8</v>
      </c>
      <c r="G31" s="110">
        <v>5.2</v>
      </c>
      <c r="H31" s="196"/>
      <c r="I31" s="196">
        <f>SUM(I32:I36)</f>
        <v>117.1</v>
      </c>
      <c r="J31" s="196"/>
      <c r="K31" s="196">
        <v>2500</v>
      </c>
      <c r="L31" s="86">
        <v>2500</v>
      </c>
      <c r="M31" s="147"/>
      <c r="N31" s="147"/>
      <c r="O31" s="147"/>
      <c r="P31" s="24"/>
    </row>
    <row r="32" spans="1:16" s="13" customFormat="1" ht="12.75">
      <c r="A32" s="381"/>
      <c r="B32" s="408"/>
      <c r="C32" s="378"/>
      <c r="D32" s="8" t="s">
        <v>2</v>
      </c>
      <c r="E32" s="159">
        <f t="shared" si="2"/>
        <v>224.1</v>
      </c>
      <c r="F32" s="88">
        <v>1.8</v>
      </c>
      <c r="G32" s="88">
        <v>5.2</v>
      </c>
      <c r="H32" s="113"/>
      <c r="I32" s="113">
        <v>17.1</v>
      </c>
      <c r="J32" s="113"/>
      <c r="K32" s="113">
        <v>100</v>
      </c>
      <c r="L32" s="88">
        <v>100</v>
      </c>
      <c r="M32" s="148"/>
      <c r="N32" s="148"/>
      <c r="O32" s="148"/>
      <c r="P32" s="25"/>
    </row>
    <row r="33" spans="1:16" s="13" customFormat="1" ht="12.75">
      <c r="A33" s="381"/>
      <c r="B33" s="408"/>
      <c r="C33" s="378"/>
      <c r="D33" s="8" t="s">
        <v>9</v>
      </c>
      <c r="E33" s="159">
        <f t="shared" si="2"/>
        <v>1824</v>
      </c>
      <c r="F33" s="88">
        <v>0</v>
      </c>
      <c r="G33" s="88">
        <v>0</v>
      </c>
      <c r="H33" s="113"/>
      <c r="I33" s="113">
        <v>100</v>
      </c>
      <c r="J33" s="113"/>
      <c r="K33" s="113">
        <v>862</v>
      </c>
      <c r="L33" s="88">
        <v>862</v>
      </c>
      <c r="M33" s="148"/>
      <c r="N33" s="148"/>
      <c r="O33" s="148"/>
      <c r="P33" s="25"/>
    </row>
    <row r="34" spans="1:16" s="13" customFormat="1" ht="12.75">
      <c r="A34" s="381"/>
      <c r="B34" s="408"/>
      <c r="C34" s="378"/>
      <c r="D34" s="8" t="s">
        <v>22</v>
      </c>
      <c r="E34" s="159">
        <f t="shared" si="2"/>
        <v>0</v>
      </c>
      <c r="F34" s="88">
        <v>0</v>
      </c>
      <c r="G34" s="88">
        <v>0</v>
      </c>
      <c r="H34" s="113"/>
      <c r="I34" s="113">
        <v>0</v>
      </c>
      <c r="J34" s="113"/>
      <c r="K34" s="113">
        <v>0</v>
      </c>
      <c r="L34" s="88">
        <v>0</v>
      </c>
      <c r="M34" s="148"/>
      <c r="N34" s="148"/>
      <c r="O34" s="148"/>
      <c r="P34" s="25"/>
    </row>
    <row r="35" spans="1:16" s="13" customFormat="1" ht="12.75">
      <c r="A35" s="382"/>
      <c r="B35" s="408"/>
      <c r="C35" s="378"/>
      <c r="D35" s="8" t="s">
        <v>23</v>
      </c>
      <c r="E35" s="159">
        <f t="shared" si="2"/>
        <v>3076</v>
      </c>
      <c r="F35" s="88">
        <v>0</v>
      </c>
      <c r="G35" s="91">
        <v>0</v>
      </c>
      <c r="H35" s="205"/>
      <c r="I35" s="205">
        <v>0</v>
      </c>
      <c r="J35" s="205"/>
      <c r="K35" s="205">
        <v>1538</v>
      </c>
      <c r="L35" s="91">
        <v>1538</v>
      </c>
      <c r="M35" s="149"/>
      <c r="N35" s="149"/>
      <c r="O35" s="149"/>
      <c r="P35" s="26"/>
    </row>
    <row r="36" spans="1:16" s="13" customFormat="1" ht="13.5" thickBot="1">
      <c r="A36" s="385"/>
      <c r="B36" s="409"/>
      <c r="C36" s="379"/>
      <c r="D36" s="10" t="s">
        <v>8</v>
      </c>
      <c r="E36" s="160">
        <f t="shared" si="2"/>
        <v>0</v>
      </c>
      <c r="F36" s="176">
        <v>0</v>
      </c>
      <c r="G36" s="90">
        <v>0</v>
      </c>
      <c r="H36" s="210"/>
      <c r="I36" s="210">
        <v>0</v>
      </c>
      <c r="J36" s="210"/>
      <c r="K36" s="210">
        <v>0</v>
      </c>
      <c r="L36" s="90">
        <v>0</v>
      </c>
      <c r="M36" s="150"/>
      <c r="N36" s="150"/>
      <c r="O36" s="150"/>
      <c r="P36" s="27"/>
    </row>
    <row r="37" spans="1:15" s="23" customFormat="1" ht="11.25" customHeight="1" thickBot="1">
      <c r="A37" s="81"/>
      <c r="B37" s="138"/>
      <c r="C37" s="81"/>
      <c r="D37" s="22"/>
      <c r="E37" s="161"/>
      <c r="F37" s="139"/>
      <c r="G37" s="139"/>
      <c r="H37" s="139"/>
      <c r="I37" s="139"/>
      <c r="J37" s="139"/>
      <c r="K37" s="177"/>
      <c r="L37" s="177"/>
      <c r="M37" s="177"/>
      <c r="N37" s="177"/>
      <c r="O37" s="177"/>
    </row>
    <row r="38" spans="1:16" s="13" customFormat="1" ht="12.75">
      <c r="A38" s="380">
        <v>6</v>
      </c>
      <c r="B38" s="407" t="s">
        <v>34</v>
      </c>
      <c r="C38" s="377" t="s">
        <v>72</v>
      </c>
      <c r="D38" s="9" t="s">
        <v>12</v>
      </c>
      <c r="E38" s="157">
        <f aca="true" t="shared" si="3" ref="E38:E43">SUM(F38:L38)</f>
        <v>3100</v>
      </c>
      <c r="F38" s="86"/>
      <c r="G38" s="175"/>
      <c r="H38" s="196"/>
      <c r="I38" s="196"/>
      <c r="J38" s="196">
        <v>100</v>
      </c>
      <c r="K38" s="196">
        <v>1500</v>
      </c>
      <c r="L38" s="86">
        <v>1500</v>
      </c>
      <c r="M38" s="147"/>
      <c r="N38" s="147"/>
      <c r="O38" s="147"/>
      <c r="P38" s="24"/>
    </row>
    <row r="39" spans="1:16" s="13" customFormat="1" ht="12.75">
      <c r="A39" s="381"/>
      <c r="B39" s="408"/>
      <c r="C39" s="378"/>
      <c r="D39" s="8" t="s">
        <v>2</v>
      </c>
      <c r="E39" s="118">
        <f t="shared" si="3"/>
        <v>250</v>
      </c>
      <c r="F39" s="88"/>
      <c r="G39" s="88"/>
      <c r="H39" s="113"/>
      <c r="I39" s="113"/>
      <c r="J39" s="113">
        <v>100</v>
      </c>
      <c r="K39" s="113">
        <v>75</v>
      </c>
      <c r="L39" s="88">
        <v>75</v>
      </c>
      <c r="M39" s="148"/>
      <c r="N39" s="148"/>
      <c r="O39" s="148"/>
      <c r="P39" s="25"/>
    </row>
    <row r="40" spans="1:16" s="13" customFormat="1" ht="12.75">
      <c r="A40" s="381"/>
      <c r="B40" s="408"/>
      <c r="C40" s="378"/>
      <c r="D40" s="8" t="s">
        <v>9</v>
      </c>
      <c r="E40" s="118">
        <f t="shared" si="3"/>
        <v>990</v>
      </c>
      <c r="F40" s="88"/>
      <c r="G40" s="88"/>
      <c r="H40" s="113"/>
      <c r="I40" s="113"/>
      <c r="J40" s="113">
        <v>0</v>
      </c>
      <c r="K40" s="113">
        <v>495</v>
      </c>
      <c r="L40" s="88">
        <v>495</v>
      </c>
      <c r="M40" s="148"/>
      <c r="N40" s="148"/>
      <c r="O40" s="148"/>
      <c r="P40" s="25"/>
    </row>
    <row r="41" spans="1:16" s="13" customFormat="1" ht="12.75">
      <c r="A41" s="381"/>
      <c r="B41" s="408"/>
      <c r="C41" s="378"/>
      <c r="D41" s="8" t="s">
        <v>22</v>
      </c>
      <c r="E41" s="118">
        <f t="shared" si="3"/>
        <v>0</v>
      </c>
      <c r="F41" s="88"/>
      <c r="G41" s="88"/>
      <c r="H41" s="113"/>
      <c r="I41" s="113"/>
      <c r="J41" s="113">
        <v>0</v>
      </c>
      <c r="K41" s="113">
        <v>0</v>
      </c>
      <c r="L41" s="88">
        <v>0</v>
      </c>
      <c r="M41" s="148"/>
      <c r="N41" s="148"/>
      <c r="O41" s="148"/>
      <c r="P41" s="25"/>
    </row>
    <row r="42" spans="1:16" s="13" customFormat="1" ht="12.75">
      <c r="A42" s="382"/>
      <c r="B42" s="408"/>
      <c r="C42" s="378"/>
      <c r="D42" s="8" t="s">
        <v>23</v>
      </c>
      <c r="E42" s="118">
        <f t="shared" si="3"/>
        <v>1860</v>
      </c>
      <c r="F42" s="91"/>
      <c r="G42" s="88"/>
      <c r="H42" s="205"/>
      <c r="I42" s="205"/>
      <c r="J42" s="205">
        <v>0</v>
      </c>
      <c r="K42" s="205">
        <v>930</v>
      </c>
      <c r="L42" s="91">
        <v>930</v>
      </c>
      <c r="M42" s="149"/>
      <c r="N42" s="149"/>
      <c r="O42" s="149"/>
      <c r="P42" s="26"/>
    </row>
    <row r="43" spans="1:16" s="13" customFormat="1" ht="13.5" thickBot="1">
      <c r="A43" s="385"/>
      <c r="B43" s="409"/>
      <c r="C43" s="379"/>
      <c r="D43" s="10" t="s">
        <v>8</v>
      </c>
      <c r="E43" s="160">
        <f t="shared" si="3"/>
        <v>0</v>
      </c>
      <c r="F43" s="90"/>
      <c r="G43" s="176"/>
      <c r="H43" s="210"/>
      <c r="I43" s="210"/>
      <c r="J43" s="210">
        <v>0</v>
      </c>
      <c r="K43" s="210">
        <v>0</v>
      </c>
      <c r="L43" s="90">
        <v>0</v>
      </c>
      <c r="M43" s="150"/>
      <c r="N43" s="150"/>
      <c r="O43" s="150"/>
      <c r="P43" s="27"/>
    </row>
    <row r="44" spans="1:16" s="13" customFormat="1" ht="12.75">
      <c r="A44" s="380">
        <v>7</v>
      </c>
      <c r="B44" s="367" t="s">
        <v>39</v>
      </c>
      <c r="C44" s="377" t="s">
        <v>71</v>
      </c>
      <c r="D44" s="9" t="s">
        <v>12</v>
      </c>
      <c r="E44" s="157">
        <f aca="true" t="shared" si="4" ref="E44:E49">SUM(F44:L44)</f>
        <v>603.7</v>
      </c>
      <c r="F44" s="86">
        <v>3.7</v>
      </c>
      <c r="G44" s="86">
        <v>18</v>
      </c>
      <c r="H44" s="196"/>
      <c r="I44" s="196"/>
      <c r="J44" s="196"/>
      <c r="K44" s="196"/>
      <c r="L44" s="86">
        <v>582</v>
      </c>
      <c r="M44" s="147"/>
      <c r="N44" s="147"/>
      <c r="O44" s="147"/>
      <c r="P44" s="16"/>
    </row>
    <row r="45" spans="1:16" s="13" customFormat="1" ht="12.75">
      <c r="A45" s="381"/>
      <c r="B45" s="368"/>
      <c r="C45" s="378"/>
      <c r="D45" s="8" t="s">
        <v>2</v>
      </c>
      <c r="E45" s="118">
        <f t="shared" si="4"/>
        <v>35.1</v>
      </c>
      <c r="F45" s="88">
        <v>3.7</v>
      </c>
      <c r="G45" s="88">
        <v>18</v>
      </c>
      <c r="H45" s="113"/>
      <c r="I45" s="113"/>
      <c r="J45" s="113"/>
      <c r="K45" s="113"/>
      <c r="L45" s="88">
        <v>13.4</v>
      </c>
      <c r="M45" s="148"/>
      <c r="N45" s="148"/>
      <c r="O45" s="148"/>
      <c r="P45" s="17"/>
    </row>
    <row r="46" spans="1:16" s="13" customFormat="1" ht="12.75">
      <c r="A46" s="381"/>
      <c r="B46" s="368"/>
      <c r="C46" s="378"/>
      <c r="D46" s="8" t="s">
        <v>9</v>
      </c>
      <c r="E46" s="118">
        <f t="shared" si="4"/>
        <v>426</v>
      </c>
      <c r="F46" s="88">
        <v>0</v>
      </c>
      <c r="G46" s="88">
        <v>0</v>
      </c>
      <c r="H46" s="113"/>
      <c r="I46" s="113"/>
      <c r="J46" s="113"/>
      <c r="K46" s="113"/>
      <c r="L46" s="88">
        <v>426</v>
      </c>
      <c r="M46" s="148"/>
      <c r="N46" s="148"/>
      <c r="O46" s="148"/>
      <c r="P46" s="17"/>
    </row>
    <row r="47" spans="1:16" s="13" customFormat="1" ht="12.75">
      <c r="A47" s="381"/>
      <c r="B47" s="368"/>
      <c r="C47" s="378"/>
      <c r="D47" s="8" t="s">
        <v>22</v>
      </c>
      <c r="E47" s="118">
        <f t="shared" si="4"/>
        <v>142.6</v>
      </c>
      <c r="F47" s="88">
        <v>0</v>
      </c>
      <c r="G47" s="88">
        <v>0</v>
      </c>
      <c r="H47" s="113"/>
      <c r="I47" s="113"/>
      <c r="J47" s="113"/>
      <c r="K47" s="113"/>
      <c r="L47" s="113">
        <v>142.6</v>
      </c>
      <c r="M47" s="151"/>
      <c r="N47" s="151"/>
      <c r="O47" s="151"/>
      <c r="P47" s="17"/>
    </row>
    <row r="48" spans="1:16" s="13" customFormat="1" ht="12.75">
      <c r="A48" s="382"/>
      <c r="B48" s="368"/>
      <c r="C48" s="378"/>
      <c r="D48" s="8" t="s">
        <v>23</v>
      </c>
      <c r="E48" s="118">
        <f t="shared" si="4"/>
        <v>0</v>
      </c>
      <c r="F48" s="91">
        <v>0</v>
      </c>
      <c r="G48" s="91">
        <v>0</v>
      </c>
      <c r="H48" s="205"/>
      <c r="I48" s="205"/>
      <c r="J48" s="205"/>
      <c r="K48" s="205"/>
      <c r="L48" s="205">
        <v>0</v>
      </c>
      <c r="M48" s="149"/>
      <c r="N48" s="149"/>
      <c r="O48" s="149"/>
      <c r="P48" s="18"/>
    </row>
    <row r="49" spans="1:16" s="13" customFormat="1" ht="13.5" thickBot="1">
      <c r="A49" s="385"/>
      <c r="B49" s="369"/>
      <c r="C49" s="379"/>
      <c r="D49" s="10" t="s">
        <v>8</v>
      </c>
      <c r="E49" s="162">
        <f t="shared" si="4"/>
        <v>0</v>
      </c>
      <c r="F49" s="90">
        <v>0</v>
      </c>
      <c r="G49" s="90">
        <v>0</v>
      </c>
      <c r="H49" s="210"/>
      <c r="I49" s="210"/>
      <c r="J49" s="210"/>
      <c r="K49" s="210"/>
      <c r="L49" s="210">
        <v>0</v>
      </c>
      <c r="M49" s="150"/>
      <c r="N49" s="150"/>
      <c r="O49" s="150"/>
      <c r="P49" s="19"/>
    </row>
    <row r="50" spans="1:16" s="12" customFormat="1" ht="12.75" customHeight="1">
      <c r="A50" s="370">
        <v>8</v>
      </c>
      <c r="B50" s="383" t="s">
        <v>47</v>
      </c>
      <c r="C50" s="404" t="s">
        <v>71</v>
      </c>
      <c r="D50" s="11" t="s">
        <v>12</v>
      </c>
      <c r="E50" s="157">
        <f aca="true" t="shared" si="5" ref="E50:E55">SUM(F50:L50)</f>
        <v>756</v>
      </c>
      <c r="F50" s="196">
        <v>74</v>
      </c>
      <c r="G50" s="196">
        <v>22</v>
      </c>
      <c r="H50" s="196">
        <v>22</v>
      </c>
      <c r="I50" s="196"/>
      <c r="J50" s="196"/>
      <c r="K50" s="196"/>
      <c r="L50" s="196">
        <v>638</v>
      </c>
      <c r="M50" s="271"/>
      <c r="N50" s="271"/>
      <c r="O50" s="271"/>
      <c r="P50" s="272"/>
    </row>
    <row r="51" spans="1:16" s="12" customFormat="1" ht="12.75">
      <c r="A51" s="371"/>
      <c r="B51" s="384"/>
      <c r="C51" s="405"/>
      <c r="D51" s="14" t="s">
        <v>2</v>
      </c>
      <c r="E51" s="118">
        <f t="shared" si="5"/>
        <v>306</v>
      </c>
      <c r="F51" s="113">
        <v>74</v>
      </c>
      <c r="G51" s="113">
        <v>22</v>
      </c>
      <c r="H51" s="113">
        <v>22</v>
      </c>
      <c r="I51" s="113"/>
      <c r="J51" s="113"/>
      <c r="K51" s="113"/>
      <c r="L51" s="113">
        <v>188</v>
      </c>
      <c r="M51" s="151"/>
      <c r="N51" s="151"/>
      <c r="O51" s="151"/>
      <c r="P51" s="273"/>
    </row>
    <row r="52" spans="1:16" s="12" customFormat="1" ht="12.75">
      <c r="A52" s="371"/>
      <c r="B52" s="384"/>
      <c r="C52" s="405"/>
      <c r="D52" s="14" t="s">
        <v>9</v>
      </c>
      <c r="E52" s="118">
        <f t="shared" si="5"/>
        <v>450</v>
      </c>
      <c r="F52" s="113">
        <v>0</v>
      </c>
      <c r="G52" s="113">
        <v>0</v>
      </c>
      <c r="H52" s="113">
        <v>0</v>
      </c>
      <c r="I52" s="113"/>
      <c r="J52" s="113"/>
      <c r="K52" s="113"/>
      <c r="L52" s="113">
        <v>450</v>
      </c>
      <c r="M52" s="151"/>
      <c r="N52" s="151"/>
      <c r="O52" s="151"/>
      <c r="P52" s="273"/>
    </row>
    <row r="53" spans="1:16" s="12" customFormat="1" ht="12.75">
      <c r="A53" s="371"/>
      <c r="B53" s="384"/>
      <c r="C53" s="405"/>
      <c r="D53" s="14" t="s">
        <v>22</v>
      </c>
      <c r="E53" s="118">
        <f t="shared" si="5"/>
        <v>0</v>
      </c>
      <c r="F53" s="113">
        <v>0</v>
      </c>
      <c r="G53" s="113">
        <v>0</v>
      </c>
      <c r="H53" s="113">
        <v>0</v>
      </c>
      <c r="I53" s="113"/>
      <c r="J53" s="113"/>
      <c r="K53" s="113"/>
      <c r="L53" s="113">
        <v>0</v>
      </c>
      <c r="M53" s="151"/>
      <c r="N53" s="151"/>
      <c r="O53" s="151"/>
      <c r="P53" s="273"/>
    </row>
    <row r="54" spans="1:16" s="12" customFormat="1" ht="12.75">
      <c r="A54" s="372"/>
      <c r="B54" s="384"/>
      <c r="C54" s="405"/>
      <c r="D54" s="14" t="s">
        <v>23</v>
      </c>
      <c r="E54" s="118">
        <v>0</v>
      </c>
      <c r="F54" s="205">
        <v>0</v>
      </c>
      <c r="G54" s="205">
        <v>0</v>
      </c>
      <c r="H54" s="205">
        <v>0</v>
      </c>
      <c r="I54" s="205"/>
      <c r="J54" s="205"/>
      <c r="K54" s="205"/>
      <c r="L54" s="205">
        <v>0</v>
      </c>
      <c r="M54" s="274"/>
      <c r="N54" s="274"/>
      <c r="O54" s="274"/>
      <c r="P54" s="273"/>
    </row>
    <row r="55" spans="1:16" s="12" customFormat="1" ht="13.5" thickBot="1">
      <c r="A55" s="373"/>
      <c r="B55" s="386"/>
      <c r="C55" s="406"/>
      <c r="D55" s="15" t="s">
        <v>8</v>
      </c>
      <c r="E55" s="162">
        <f t="shared" si="5"/>
        <v>0</v>
      </c>
      <c r="F55" s="210">
        <v>0</v>
      </c>
      <c r="G55" s="210">
        <v>0</v>
      </c>
      <c r="H55" s="210">
        <v>0</v>
      </c>
      <c r="I55" s="210"/>
      <c r="J55" s="210"/>
      <c r="K55" s="210"/>
      <c r="L55" s="210">
        <v>0</v>
      </c>
      <c r="M55" s="270"/>
      <c r="N55" s="270"/>
      <c r="O55" s="270"/>
      <c r="P55" s="275"/>
    </row>
    <row r="56" spans="1:16" s="104" customFormat="1" ht="12.75">
      <c r="A56" s="380">
        <v>9</v>
      </c>
      <c r="B56" s="383" t="s">
        <v>61</v>
      </c>
      <c r="C56" s="377" t="s">
        <v>55</v>
      </c>
      <c r="D56" s="9" t="s">
        <v>12</v>
      </c>
      <c r="E56" s="157">
        <f>SUM(F56:L56)</f>
        <v>160</v>
      </c>
      <c r="F56" s="86">
        <v>4</v>
      </c>
      <c r="G56" s="86">
        <v>111</v>
      </c>
      <c r="H56" s="196">
        <v>5</v>
      </c>
      <c r="I56" s="196">
        <v>40</v>
      </c>
      <c r="J56" s="197"/>
      <c r="K56" s="197"/>
      <c r="L56" s="196"/>
      <c r="M56" s="178"/>
      <c r="N56" s="178"/>
      <c r="O56" s="178"/>
      <c r="P56" s="119"/>
    </row>
    <row r="57" spans="1:16" s="104" customFormat="1" ht="12.75">
      <c r="A57" s="381"/>
      <c r="B57" s="384"/>
      <c r="C57" s="378"/>
      <c r="D57" s="8" t="s">
        <v>2</v>
      </c>
      <c r="E57" s="118">
        <f>SUM(F57:L57)</f>
        <v>120</v>
      </c>
      <c r="F57" s="88">
        <v>4</v>
      </c>
      <c r="G57" s="88">
        <v>111</v>
      </c>
      <c r="H57" s="113">
        <v>5</v>
      </c>
      <c r="I57" s="113"/>
      <c r="J57" s="201"/>
      <c r="K57" s="201"/>
      <c r="L57" s="113"/>
      <c r="M57" s="180"/>
      <c r="N57" s="180"/>
      <c r="O57" s="180"/>
      <c r="P57" s="120"/>
    </row>
    <row r="58" spans="1:16" s="104" customFormat="1" ht="12.75">
      <c r="A58" s="381"/>
      <c r="B58" s="384"/>
      <c r="C58" s="378"/>
      <c r="D58" s="8" t="s">
        <v>9</v>
      </c>
      <c r="E58" s="118">
        <f>SUM(F58:L58)</f>
        <v>40</v>
      </c>
      <c r="F58" s="88">
        <v>0</v>
      </c>
      <c r="G58" s="88">
        <v>0</v>
      </c>
      <c r="H58" s="113">
        <v>0</v>
      </c>
      <c r="I58" s="113">
        <v>40</v>
      </c>
      <c r="J58" s="201"/>
      <c r="K58" s="201"/>
      <c r="L58" s="113"/>
      <c r="M58" s="180"/>
      <c r="N58" s="180"/>
      <c r="O58" s="180"/>
      <c r="P58" s="120"/>
    </row>
    <row r="59" spans="1:16" s="104" customFormat="1" ht="12.75">
      <c r="A59" s="381"/>
      <c r="B59" s="384"/>
      <c r="C59" s="378"/>
      <c r="D59" s="8" t="s">
        <v>22</v>
      </c>
      <c r="E59" s="118">
        <f>SUM(F59:L59)</f>
        <v>0</v>
      </c>
      <c r="F59" s="88">
        <v>0</v>
      </c>
      <c r="G59" s="88">
        <v>0</v>
      </c>
      <c r="H59" s="113">
        <v>0</v>
      </c>
      <c r="I59" s="113"/>
      <c r="J59" s="201"/>
      <c r="K59" s="201"/>
      <c r="L59" s="113"/>
      <c r="M59" s="180"/>
      <c r="N59" s="180"/>
      <c r="O59" s="180"/>
      <c r="P59" s="120"/>
    </row>
    <row r="60" spans="1:16" s="104" customFormat="1" ht="12.75">
      <c r="A60" s="382"/>
      <c r="B60" s="384"/>
      <c r="C60" s="378"/>
      <c r="D60" s="8" t="s">
        <v>23</v>
      </c>
      <c r="E60" s="118">
        <v>0</v>
      </c>
      <c r="F60" s="91">
        <v>0</v>
      </c>
      <c r="G60" s="91">
        <v>0</v>
      </c>
      <c r="H60" s="205">
        <v>0</v>
      </c>
      <c r="I60" s="205"/>
      <c r="J60" s="206"/>
      <c r="K60" s="206"/>
      <c r="L60" s="205"/>
      <c r="M60" s="182"/>
      <c r="N60" s="182"/>
      <c r="O60" s="182"/>
      <c r="P60" s="120"/>
    </row>
    <row r="61" spans="1:16" s="104" customFormat="1" ht="13.5" thickBot="1">
      <c r="A61" s="385"/>
      <c r="B61" s="386"/>
      <c r="C61" s="379"/>
      <c r="D61" s="10" t="s">
        <v>8</v>
      </c>
      <c r="E61" s="162">
        <f>SUM(F61:L61)</f>
        <v>0</v>
      </c>
      <c r="F61" s="90">
        <v>0</v>
      </c>
      <c r="G61" s="90">
        <v>0</v>
      </c>
      <c r="H61" s="210">
        <v>0</v>
      </c>
      <c r="I61" s="210"/>
      <c r="J61" s="211"/>
      <c r="K61" s="211"/>
      <c r="L61" s="210"/>
      <c r="M61" s="184"/>
      <c r="N61" s="184"/>
      <c r="O61" s="184"/>
      <c r="P61" s="121"/>
    </row>
    <row r="62" spans="1:16" s="104" customFormat="1" ht="12.75">
      <c r="A62" s="380">
        <v>10</v>
      </c>
      <c r="B62" s="383" t="s">
        <v>70</v>
      </c>
      <c r="C62" s="377" t="s">
        <v>24</v>
      </c>
      <c r="D62" s="9" t="s">
        <v>12</v>
      </c>
      <c r="E62" s="157">
        <f>SUM(F62:L62)</f>
        <v>86</v>
      </c>
      <c r="F62" s="86"/>
      <c r="G62" s="86">
        <v>36</v>
      </c>
      <c r="H62" s="196">
        <v>50</v>
      </c>
      <c r="I62" s="196"/>
      <c r="J62" s="197"/>
      <c r="K62" s="197"/>
      <c r="L62" s="197"/>
      <c r="M62" s="178"/>
      <c r="N62" s="178"/>
      <c r="O62" s="178"/>
      <c r="P62" s="119"/>
    </row>
    <row r="63" spans="1:16" s="104" customFormat="1" ht="12.75">
      <c r="A63" s="381"/>
      <c r="B63" s="384"/>
      <c r="C63" s="378"/>
      <c r="D63" s="8" t="s">
        <v>2</v>
      </c>
      <c r="E63" s="118">
        <f>SUM(F63:L63)</f>
        <v>86</v>
      </c>
      <c r="F63" s="88"/>
      <c r="G63" s="88">
        <v>36</v>
      </c>
      <c r="H63" s="113">
        <v>50</v>
      </c>
      <c r="I63" s="113"/>
      <c r="J63" s="201"/>
      <c r="K63" s="201"/>
      <c r="L63" s="201"/>
      <c r="M63" s="180"/>
      <c r="N63" s="180"/>
      <c r="O63" s="180"/>
      <c r="P63" s="120"/>
    </row>
    <row r="64" spans="1:16" s="104" customFormat="1" ht="12.75">
      <c r="A64" s="381"/>
      <c r="B64" s="384"/>
      <c r="C64" s="378"/>
      <c r="D64" s="8" t="s">
        <v>9</v>
      </c>
      <c r="E64" s="118">
        <f>SUM(F64:L64)</f>
        <v>0</v>
      </c>
      <c r="F64" s="88"/>
      <c r="G64" s="88">
        <v>0</v>
      </c>
      <c r="H64" s="113">
        <v>0</v>
      </c>
      <c r="I64" s="113"/>
      <c r="J64" s="201"/>
      <c r="K64" s="201"/>
      <c r="L64" s="179"/>
      <c r="M64" s="180"/>
      <c r="N64" s="180"/>
      <c r="O64" s="180"/>
      <c r="P64" s="120"/>
    </row>
    <row r="65" spans="1:16" s="104" customFormat="1" ht="12.75">
      <c r="A65" s="381"/>
      <c r="B65" s="384"/>
      <c r="C65" s="378"/>
      <c r="D65" s="8" t="s">
        <v>22</v>
      </c>
      <c r="E65" s="118">
        <f>SUM(F65:L65)</f>
        <v>0</v>
      </c>
      <c r="F65" s="88"/>
      <c r="G65" s="88">
        <v>0</v>
      </c>
      <c r="H65" s="113">
        <v>0</v>
      </c>
      <c r="I65" s="113"/>
      <c r="J65" s="201"/>
      <c r="K65" s="201"/>
      <c r="L65" s="179"/>
      <c r="M65" s="180"/>
      <c r="N65" s="180"/>
      <c r="O65" s="180"/>
      <c r="P65" s="120"/>
    </row>
    <row r="66" spans="1:16" s="104" customFormat="1" ht="12.75">
      <c r="A66" s="382"/>
      <c r="B66" s="384"/>
      <c r="C66" s="378"/>
      <c r="D66" s="8" t="s">
        <v>23</v>
      </c>
      <c r="E66" s="118">
        <v>0</v>
      </c>
      <c r="F66" s="91"/>
      <c r="G66" s="91">
        <v>0</v>
      </c>
      <c r="H66" s="205">
        <v>0</v>
      </c>
      <c r="I66" s="205"/>
      <c r="J66" s="206"/>
      <c r="K66" s="206"/>
      <c r="L66" s="181"/>
      <c r="M66" s="182"/>
      <c r="N66" s="182"/>
      <c r="O66" s="182"/>
      <c r="P66" s="120"/>
    </row>
    <row r="67" spans="1:16" s="104" customFormat="1" ht="13.5" thickBot="1">
      <c r="A67" s="385"/>
      <c r="B67" s="386"/>
      <c r="C67" s="379"/>
      <c r="D67" s="10" t="s">
        <v>8</v>
      </c>
      <c r="E67" s="162">
        <f>SUM(F67:L67)</f>
        <v>0</v>
      </c>
      <c r="F67" s="90"/>
      <c r="G67" s="90">
        <v>0</v>
      </c>
      <c r="H67" s="210">
        <v>0</v>
      </c>
      <c r="I67" s="210"/>
      <c r="J67" s="211"/>
      <c r="K67" s="211"/>
      <c r="L67" s="183"/>
      <c r="M67" s="184"/>
      <c r="N67" s="184"/>
      <c r="O67" s="184"/>
      <c r="P67" s="121"/>
    </row>
    <row r="68" spans="1:16" s="137" customFormat="1" ht="2.25" customHeight="1" hidden="1" thickBot="1">
      <c r="A68" s="134"/>
      <c r="B68" s="133"/>
      <c r="C68" s="134"/>
      <c r="D68" s="135"/>
      <c r="E68" s="163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36"/>
    </row>
    <row r="69" spans="1:16" s="137" customFormat="1" ht="13.5" hidden="1" thickBot="1">
      <c r="A69" s="134"/>
      <c r="B69" s="133"/>
      <c r="C69" s="134"/>
      <c r="D69" s="135"/>
      <c r="E69" s="163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36"/>
    </row>
    <row r="70" spans="1:16" s="137" customFormat="1" ht="13.5" hidden="1" thickBot="1">
      <c r="A70" s="134"/>
      <c r="B70" s="133"/>
      <c r="C70" s="134"/>
      <c r="D70" s="135"/>
      <c r="E70" s="163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36"/>
    </row>
    <row r="71" spans="1:16" s="137" customFormat="1" ht="13.5" hidden="1" thickBot="1">
      <c r="A71" s="134"/>
      <c r="B71" s="133"/>
      <c r="C71" s="134"/>
      <c r="D71" s="135"/>
      <c r="E71" s="163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36"/>
    </row>
    <row r="72" spans="1:16" s="137" customFormat="1" ht="11.25" customHeight="1" hidden="1" thickBot="1">
      <c r="A72" s="134"/>
      <c r="B72" s="133"/>
      <c r="C72" s="134"/>
      <c r="D72" s="135"/>
      <c r="E72" s="163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36"/>
    </row>
    <row r="73" spans="1:16" s="137" customFormat="1" ht="11.25" customHeight="1">
      <c r="A73" s="134"/>
      <c r="B73" s="133"/>
      <c r="C73" s="134"/>
      <c r="D73" s="135"/>
      <c r="E73" s="163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36"/>
    </row>
    <row r="74" spans="1:16" s="137" customFormat="1" ht="11.25" customHeight="1">
      <c r="A74" s="134"/>
      <c r="B74" s="133"/>
      <c r="C74" s="134"/>
      <c r="D74" s="135"/>
      <c r="E74" s="163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36"/>
    </row>
    <row r="75" spans="1:16" s="137" customFormat="1" ht="11.25" customHeight="1">
      <c r="A75" s="134"/>
      <c r="B75" s="133"/>
      <c r="C75" s="134"/>
      <c r="D75" s="135"/>
      <c r="E75" s="163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36"/>
    </row>
    <row r="76" spans="1:16" s="137" customFormat="1" ht="11.25" customHeight="1">
      <c r="A76" s="134"/>
      <c r="B76" s="133"/>
      <c r="C76" s="134"/>
      <c r="D76" s="135"/>
      <c r="E76" s="163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36"/>
    </row>
    <row r="77" spans="1:16" s="137" customFormat="1" ht="0.75" customHeight="1" thickBot="1">
      <c r="A77" s="134"/>
      <c r="B77" s="133"/>
      <c r="C77" s="134"/>
      <c r="D77" s="135"/>
      <c r="E77" s="163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36"/>
    </row>
    <row r="78" spans="1:16" s="137" customFormat="1" ht="11.25" customHeight="1" hidden="1" thickBot="1">
      <c r="A78" s="134"/>
      <c r="B78" s="133"/>
      <c r="C78" s="134"/>
      <c r="D78" s="135"/>
      <c r="E78" s="163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36"/>
    </row>
    <row r="79" spans="1:16" s="12" customFormat="1" ht="12.75">
      <c r="A79" s="380">
        <v>11</v>
      </c>
      <c r="B79" s="383" t="s">
        <v>63</v>
      </c>
      <c r="C79" s="377" t="s">
        <v>91</v>
      </c>
      <c r="D79" s="9" t="s">
        <v>12</v>
      </c>
      <c r="E79" s="157">
        <f>SUM(F79:L79)</f>
        <v>341</v>
      </c>
      <c r="F79" s="86"/>
      <c r="G79" s="86"/>
      <c r="H79" s="196"/>
      <c r="I79" s="196">
        <v>341</v>
      </c>
      <c r="J79" s="196"/>
      <c r="K79" s="196"/>
      <c r="L79" s="86"/>
      <c r="M79" s="186"/>
      <c r="N79" s="186"/>
      <c r="O79" s="186"/>
      <c r="P79" s="92"/>
    </row>
    <row r="80" spans="1:16" s="12" customFormat="1" ht="12.75">
      <c r="A80" s="381"/>
      <c r="B80" s="384"/>
      <c r="C80" s="378"/>
      <c r="D80" s="8" t="s">
        <v>2</v>
      </c>
      <c r="E80" s="118">
        <f>SUM(F80:L80)</f>
        <v>32</v>
      </c>
      <c r="F80" s="88"/>
      <c r="G80" s="88"/>
      <c r="H80" s="113"/>
      <c r="I80" s="113">
        <v>32</v>
      </c>
      <c r="J80" s="113"/>
      <c r="K80" s="113"/>
      <c r="L80" s="88"/>
      <c r="M80" s="148"/>
      <c r="N80" s="148"/>
      <c r="O80" s="148"/>
      <c r="P80" s="93"/>
    </row>
    <row r="81" spans="1:16" s="12" customFormat="1" ht="12.75">
      <c r="A81" s="381"/>
      <c r="B81" s="384"/>
      <c r="C81" s="378"/>
      <c r="D81" s="8" t="s">
        <v>9</v>
      </c>
      <c r="E81" s="118">
        <f>SUM(F81:L81)</f>
        <v>191.6</v>
      </c>
      <c r="F81" s="88"/>
      <c r="G81" s="88"/>
      <c r="H81" s="113"/>
      <c r="I81" s="113">
        <v>191.6</v>
      </c>
      <c r="J81" s="113"/>
      <c r="K81" s="113"/>
      <c r="L81" s="88"/>
      <c r="M81" s="148"/>
      <c r="N81" s="148"/>
      <c r="O81" s="148"/>
      <c r="P81" s="93"/>
    </row>
    <row r="82" spans="1:16" s="12" customFormat="1" ht="12.75">
      <c r="A82" s="381"/>
      <c r="B82" s="384"/>
      <c r="C82" s="378"/>
      <c r="D82" s="8" t="s">
        <v>22</v>
      </c>
      <c r="E82" s="118">
        <f>SUM(F82:L82)</f>
        <v>23.4</v>
      </c>
      <c r="F82" s="88"/>
      <c r="G82" s="88"/>
      <c r="H82" s="113"/>
      <c r="I82" s="113">
        <v>23.4</v>
      </c>
      <c r="J82" s="113"/>
      <c r="K82" s="113"/>
      <c r="L82" s="88"/>
      <c r="M82" s="148"/>
      <c r="N82" s="148"/>
      <c r="O82" s="148"/>
      <c r="P82" s="93"/>
    </row>
    <row r="83" spans="1:16" s="12" customFormat="1" ht="12.75">
      <c r="A83" s="382"/>
      <c r="B83" s="384"/>
      <c r="C83" s="378"/>
      <c r="D83" s="8" t="s">
        <v>23</v>
      </c>
      <c r="E83" s="118">
        <v>0</v>
      </c>
      <c r="F83" s="91"/>
      <c r="G83" s="91"/>
      <c r="H83" s="205"/>
      <c r="I83" s="205">
        <v>0</v>
      </c>
      <c r="J83" s="205"/>
      <c r="K83" s="205"/>
      <c r="L83" s="91"/>
      <c r="M83" s="149"/>
      <c r="N83" s="149"/>
      <c r="O83" s="149"/>
      <c r="P83" s="93"/>
    </row>
    <row r="84" spans="1:16" s="12" customFormat="1" ht="13.5" thickBot="1">
      <c r="A84" s="382"/>
      <c r="B84" s="384"/>
      <c r="C84" s="378"/>
      <c r="D84" s="79" t="s">
        <v>8</v>
      </c>
      <c r="E84" s="158">
        <f>SUM(F84:L84)</f>
        <v>94</v>
      </c>
      <c r="F84" s="91"/>
      <c r="G84" s="91"/>
      <c r="H84" s="205"/>
      <c r="I84" s="205">
        <v>94</v>
      </c>
      <c r="J84" s="205"/>
      <c r="K84" s="205"/>
      <c r="L84" s="91"/>
      <c r="M84" s="187"/>
      <c r="N84" s="187"/>
      <c r="O84" s="187"/>
      <c r="P84" s="153"/>
    </row>
    <row r="85" spans="1:16" s="13" customFormat="1" ht="12.75" customHeight="1">
      <c r="A85" s="380">
        <v>12</v>
      </c>
      <c r="B85" s="383" t="s">
        <v>29</v>
      </c>
      <c r="C85" s="377" t="s">
        <v>75</v>
      </c>
      <c r="D85" s="152" t="s">
        <v>12</v>
      </c>
      <c r="E85" s="157">
        <f aca="true" t="shared" si="6" ref="E85:E90">SUM(F85:M85)</f>
        <v>1000</v>
      </c>
      <c r="F85" s="188"/>
      <c r="G85" s="111"/>
      <c r="H85" s="195"/>
      <c r="I85" s="196"/>
      <c r="J85" s="196"/>
      <c r="K85" s="196"/>
      <c r="L85" s="86">
        <v>500</v>
      </c>
      <c r="M85" s="86">
        <v>500</v>
      </c>
      <c r="N85" s="186"/>
      <c r="O85" s="186"/>
      <c r="P85" s="92"/>
    </row>
    <row r="86" spans="1:16" s="13" customFormat="1" ht="12.75">
      <c r="A86" s="381"/>
      <c r="B86" s="384"/>
      <c r="C86" s="378"/>
      <c r="D86" s="57" t="s">
        <v>2</v>
      </c>
      <c r="E86" s="87">
        <f t="shared" si="6"/>
        <v>800</v>
      </c>
      <c r="F86" s="189"/>
      <c r="G86" s="114"/>
      <c r="H86" s="200"/>
      <c r="I86" s="113"/>
      <c r="J86" s="113"/>
      <c r="K86" s="113"/>
      <c r="L86" s="88">
        <v>400</v>
      </c>
      <c r="M86" s="88">
        <v>400</v>
      </c>
      <c r="N86" s="148"/>
      <c r="O86" s="148"/>
      <c r="P86" s="93"/>
    </row>
    <row r="87" spans="1:16" s="13" customFormat="1" ht="12.75">
      <c r="A87" s="381"/>
      <c r="B87" s="384"/>
      <c r="C87" s="378"/>
      <c r="D87" s="57" t="s">
        <v>9</v>
      </c>
      <c r="E87" s="87">
        <f t="shared" si="6"/>
        <v>150</v>
      </c>
      <c r="F87" s="189"/>
      <c r="G87" s="114"/>
      <c r="H87" s="200"/>
      <c r="I87" s="113"/>
      <c r="J87" s="113"/>
      <c r="K87" s="113"/>
      <c r="L87" s="88">
        <v>75</v>
      </c>
      <c r="M87" s="88">
        <v>75</v>
      </c>
      <c r="N87" s="148"/>
      <c r="O87" s="148"/>
      <c r="P87" s="93"/>
    </row>
    <row r="88" spans="1:16" s="13" customFormat="1" ht="12.75">
      <c r="A88" s="381"/>
      <c r="B88" s="384"/>
      <c r="C88" s="378"/>
      <c r="D88" s="57" t="s">
        <v>22</v>
      </c>
      <c r="E88" s="87">
        <f t="shared" si="6"/>
        <v>50</v>
      </c>
      <c r="F88" s="189"/>
      <c r="G88" s="114"/>
      <c r="H88" s="200"/>
      <c r="I88" s="113"/>
      <c r="J88" s="113"/>
      <c r="K88" s="113"/>
      <c r="L88" s="88">
        <v>25</v>
      </c>
      <c r="M88" s="88">
        <v>25</v>
      </c>
      <c r="N88" s="148"/>
      <c r="O88" s="148"/>
      <c r="P88" s="93"/>
    </row>
    <row r="89" spans="1:16" s="13" customFormat="1" ht="12.75">
      <c r="A89" s="382"/>
      <c r="B89" s="384"/>
      <c r="C89" s="378"/>
      <c r="D89" s="57" t="s">
        <v>23</v>
      </c>
      <c r="E89" s="87">
        <f t="shared" si="6"/>
        <v>0</v>
      </c>
      <c r="F89" s="190"/>
      <c r="G89" s="140"/>
      <c r="H89" s="204"/>
      <c r="I89" s="205"/>
      <c r="J89" s="205"/>
      <c r="K89" s="205"/>
      <c r="L89" s="91">
        <v>0</v>
      </c>
      <c r="M89" s="91">
        <v>0</v>
      </c>
      <c r="N89" s="149"/>
      <c r="O89" s="149"/>
      <c r="P89" s="93"/>
    </row>
    <row r="90" spans="1:16" s="13" customFormat="1" ht="22.5" customHeight="1" thickBot="1">
      <c r="A90" s="385"/>
      <c r="B90" s="386"/>
      <c r="C90" s="379"/>
      <c r="D90" s="58" t="s">
        <v>8</v>
      </c>
      <c r="E90" s="160">
        <f t="shared" si="6"/>
        <v>0</v>
      </c>
      <c r="F90" s="191"/>
      <c r="G90" s="116"/>
      <c r="H90" s="209"/>
      <c r="I90" s="210"/>
      <c r="J90" s="210"/>
      <c r="K90" s="210"/>
      <c r="L90" s="90">
        <v>0</v>
      </c>
      <c r="M90" s="90">
        <v>0</v>
      </c>
      <c r="N90" s="276"/>
      <c r="O90" s="276"/>
      <c r="P90" s="94"/>
    </row>
    <row r="91" spans="1:16" s="13" customFormat="1" ht="15.75" customHeight="1" hidden="1">
      <c r="A91" s="374">
        <v>13</v>
      </c>
      <c r="B91" s="383" t="s">
        <v>80</v>
      </c>
      <c r="C91" s="377" t="s">
        <v>81</v>
      </c>
      <c r="D91" s="9" t="s">
        <v>12</v>
      </c>
      <c r="E91" s="157">
        <v>0</v>
      </c>
      <c r="F91" s="111"/>
      <c r="G91" s="111"/>
      <c r="H91" s="195"/>
      <c r="I91" s="196">
        <v>0</v>
      </c>
      <c r="J91" s="196">
        <v>0</v>
      </c>
      <c r="K91" s="196">
        <v>0</v>
      </c>
      <c r="L91" s="86"/>
      <c r="M91" s="143"/>
      <c r="N91" s="143"/>
      <c r="O91" s="143"/>
      <c r="P91" s="24"/>
    </row>
    <row r="92" spans="1:16" s="13" customFormat="1" ht="13.5" customHeight="1" hidden="1">
      <c r="A92" s="375"/>
      <c r="B92" s="384"/>
      <c r="C92" s="378"/>
      <c r="D92" s="8" t="s">
        <v>2</v>
      </c>
      <c r="E92" s="118">
        <v>0</v>
      </c>
      <c r="F92" s="114"/>
      <c r="G92" s="114"/>
      <c r="H92" s="200"/>
      <c r="I92" s="113">
        <v>0</v>
      </c>
      <c r="J92" s="113">
        <v>0</v>
      </c>
      <c r="K92" s="113">
        <v>0</v>
      </c>
      <c r="L92" s="88"/>
      <c r="M92" s="144"/>
      <c r="N92" s="144"/>
      <c r="O92" s="144"/>
      <c r="P92" s="25"/>
    </row>
    <row r="93" spans="1:16" s="13" customFormat="1" ht="13.5" customHeight="1" hidden="1">
      <c r="A93" s="375"/>
      <c r="B93" s="384"/>
      <c r="C93" s="378"/>
      <c r="D93" s="8" t="s">
        <v>9</v>
      </c>
      <c r="E93" s="118">
        <v>0</v>
      </c>
      <c r="F93" s="114"/>
      <c r="G93" s="114"/>
      <c r="H93" s="200"/>
      <c r="I93" s="113">
        <v>0</v>
      </c>
      <c r="J93" s="113">
        <v>0</v>
      </c>
      <c r="K93" s="113">
        <v>0</v>
      </c>
      <c r="L93" s="88"/>
      <c r="M93" s="144"/>
      <c r="N93" s="144"/>
      <c r="O93" s="144"/>
      <c r="P93" s="25"/>
    </row>
    <row r="94" spans="1:16" s="13" customFormat="1" ht="15" customHeight="1" hidden="1">
      <c r="A94" s="375"/>
      <c r="B94" s="384"/>
      <c r="C94" s="378"/>
      <c r="D94" s="8" t="s">
        <v>22</v>
      </c>
      <c r="E94" s="118">
        <f aca="true" t="shared" si="7" ref="E94:E102">SUM(F94:P94)</f>
        <v>0</v>
      </c>
      <c r="F94" s="114"/>
      <c r="G94" s="114"/>
      <c r="H94" s="200"/>
      <c r="I94" s="113">
        <v>0</v>
      </c>
      <c r="J94" s="113">
        <v>0</v>
      </c>
      <c r="K94" s="113">
        <v>0</v>
      </c>
      <c r="L94" s="88"/>
      <c r="M94" s="144"/>
      <c r="N94" s="144"/>
      <c r="O94" s="144"/>
      <c r="P94" s="25"/>
    </row>
    <row r="95" spans="1:16" s="13" customFormat="1" ht="13.5" customHeight="1" hidden="1">
      <c r="A95" s="375"/>
      <c r="B95" s="384"/>
      <c r="C95" s="378"/>
      <c r="D95" s="8" t="s">
        <v>23</v>
      </c>
      <c r="E95" s="118">
        <f t="shared" si="7"/>
        <v>0</v>
      </c>
      <c r="F95" s="140"/>
      <c r="G95" s="140"/>
      <c r="H95" s="204"/>
      <c r="I95" s="205">
        <v>0</v>
      </c>
      <c r="J95" s="205">
        <v>0</v>
      </c>
      <c r="K95" s="205">
        <v>0</v>
      </c>
      <c r="L95" s="91"/>
      <c r="M95" s="145"/>
      <c r="N95" s="145"/>
      <c r="O95" s="145"/>
      <c r="P95" s="26"/>
    </row>
    <row r="96" spans="1:16" s="13" customFormat="1" ht="15" customHeight="1" hidden="1" thickBot="1">
      <c r="A96" s="376"/>
      <c r="B96" s="386"/>
      <c r="C96" s="379"/>
      <c r="D96" s="10" t="s">
        <v>8</v>
      </c>
      <c r="E96" s="162">
        <f t="shared" si="7"/>
        <v>0</v>
      </c>
      <c r="F96" s="116"/>
      <c r="G96" s="116"/>
      <c r="H96" s="209"/>
      <c r="I96" s="210">
        <v>0</v>
      </c>
      <c r="J96" s="210">
        <v>0</v>
      </c>
      <c r="K96" s="210">
        <v>0</v>
      </c>
      <c r="L96" s="90"/>
      <c r="M96" s="146"/>
      <c r="N96" s="146"/>
      <c r="O96" s="146"/>
      <c r="P96" s="27"/>
    </row>
    <row r="97" spans="1:16" s="13" customFormat="1" ht="13.5" customHeight="1" hidden="1">
      <c r="A97" s="374">
        <v>14</v>
      </c>
      <c r="B97" s="383" t="s">
        <v>82</v>
      </c>
      <c r="C97" s="377" t="s">
        <v>81</v>
      </c>
      <c r="D97" s="154" t="s">
        <v>12</v>
      </c>
      <c r="E97" s="118">
        <v>0</v>
      </c>
      <c r="F97" s="192"/>
      <c r="G97" s="192"/>
      <c r="H97" s="301"/>
      <c r="I97" s="293">
        <v>0</v>
      </c>
      <c r="J97" s="293">
        <v>0</v>
      </c>
      <c r="K97" s="293">
        <v>0</v>
      </c>
      <c r="L97" s="141"/>
      <c r="M97" s="193"/>
      <c r="N97" s="193"/>
      <c r="O97" s="193"/>
      <c r="P97" s="155"/>
    </row>
    <row r="98" spans="1:16" s="13" customFormat="1" ht="14.25" customHeight="1" hidden="1">
      <c r="A98" s="375"/>
      <c r="B98" s="384"/>
      <c r="C98" s="378"/>
      <c r="D98" s="8" t="s">
        <v>2</v>
      </c>
      <c r="E98" s="118">
        <v>0</v>
      </c>
      <c r="F98" s="114"/>
      <c r="G98" s="114"/>
      <c r="H98" s="200"/>
      <c r="I98" s="113">
        <v>0</v>
      </c>
      <c r="J98" s="113">
        <v>0</v>
      </c>
      <c r="K98" s="113">
        <v>0</v>
      </c>
      <c r="L98" s="88"/>
      <c r="M98" s="144"/>
      <c r="N98" s="144"/>
      <c r="O98" s="144"/>
      <c r="P98" s="25"/>
    </row>
    <row r="99" spans="1:16" s="13" customFormat="1" ht="14.25" customHeight="1" hidden="1">
      <c r="A99" s="375"/>
      <c r="B99" s="384"/>
      <c r="C99" s="378"/>
      <c r="D99" s="8" t="s">
        <v>9</v>
      </c>
      <c r="E99" s="118">
        <v>0</v>
      </c>
      <c r="F99" s="114"/>
      <c r="G99" s="114"/>
      <c r="H99" s="200"/>
      <c r="I99" s="113">
        <v>0</v>
      </c>
      <c r="J99" s="113">
        <v>0</v>
      </c>
      <c r="K99" s="113">
        <v>0</v>
      </c>
      <c r="L99" s="88"/>
      <c r="M99" s="144"/>
      <c r="N99" s="144"/>
      <c r="O99" s="144"/>
      <c r="P99" s="25"/>
    </row>
    <row r="100" spans="1:16" s="13" customFormat="1" ht="14.25" customHeight="1" hidden="1">
      <c r="A100" s="375"/>
      <c r="B100" s="384"/>
      <c r="C100" s="378"/>
      <c r="D100" s="8" t="s">
        <v>22</v>
      </c>
      <c r="E100" s="118">
        <f t="shared" si="7"/>
        <v>0</v>
      </c>
      <c r="F100" s="114"/>
      <c r="G100" s="114"/>
      <c r="H100" s="200"/>
      <c r="I100" s="113">
        <v>0</v>
      </c>
      <c r="J100" s="113">
        <v>0</v>
      </c>
      <c r="K100" s="113">
        <v>0</v>
      </c>
      <c r="L100" s="88"/>
      <c r="M100" s="144"/>
      <c r="N100" s="144"/>
      <c r="O100" s="144"/>
      <c r="P100" s="25"/>
    </row>
    <row r="101" spans="1:16" s="13" customFormat="1" ht="12" customHeight="1" hidden="1">
      <c r="A101" s="375"/>
      <c r="B101" s="384"/>
      <c r="C101" s="378"/>
      <c r="D101" s="8" t="s">
        <v>23</v>
      </c>
      <c r="E101" s="118">
        <f t="shared" si="7"/>
        <v>0</v>
      </c>
      <c r="F101" s="140"/>
      <c r="G101" s="140"/>
      <c r="H101" s="204"/>
      <c r="I101" s="205">
        <v>0</v>
      </c>
      <c r="J101" s="205">
        <v>0</v>
      </c>
      <c r="K101" s="205">
        <v>0</v>
      </c>
      <c r="L101" s="91"/>
      <c r="M101" s="145"/>
      <c r="N101" s="145"/>
      <c r="O101" s="145"/>
      <c r="P101" s="26"/>
    </row>
    <row r="102" spans="1:16" s="13" customFormat="1" ht="14.25" customHeight="1" hidden="1" thickBot="1">
      <c r="A102" s="376"/>
      <c r="B102" s="386"/>
      <c r="C102" s="379"/>
      <c r="D102" s="79" t="s">
        <v>8</v>
      </c>
      <c r="E102" s="158">
        <f t="shared" si="7"/>
        <v>0</v>
      </c>
      <c r="F102" s="140"/>
      <c r="G102" s="140"/>
      <c r="H102" s="204"/>
      <c r="I102" s="205">
        <v>0</v>
      </c>
      <c r="J102" s="205">
        <v>0</v>
      </c>
      <c r="K102" s="205">
        <v>0</v>
      </c>
      <c r="L102" s="91"/>
      <c r="M102" s="145"/>
      <c r="N102" s="145"/>
      <c r="O102" s="145"/>
      <c r="P102" s="26"/>
    </row>
    <row r="103" spans="1:16" s="13" customFormat="1" ht="12.75">
      <c r="A103" s="380">
        <v>13</v>
      </c>
      <c r="B103" s="383" t="s">
        <v>89</v>
      </c>
      <c r="C103" s="377">
        <v>2010</v>
      </c>
      <c r="D103" s="9" t="s">
        <v>12</v>
      </c>
      <c r="E103" s="157">
        <v>228.6</v>
      </c>
      <c r="F103" s="111"/>
      <c r="G103" s="111"/>
      <c r="H103" s="195"/>
      <c r="I103" s="196">
        <v>228.6</v>
      </c>
      <c r="J103" s="196"/>
      <c r="K103" s="196"/>
      <c r="L103" s="86"/>
      <c r="M103" s="143"/>
      <c r="N103" s="143"/>
      <c r="O103" s="143"/>
      <c r="P103" s="24"/>
    </row>
    <row r="104" spans="1:16" s="13" customFormat="1" ht="12.75">
      <c r="A104" s="381"/>
      <c r="B104" s="384"/>
      <c r="C104" s="378"/>
      <c r="D104" s="8" t="s">
        <v>2</v>
      </c>
      <c r="E104" s="87">
        <f>SUM(F104:O104)</f>
        <v>0</v>
      </c>
      <c r="F104" s="114"/>
      <c r="G104" s="114"/>
      <c r="H104" s="200"/>
      <c r="I104" s="113">
        <v>0</v>
      </c>
      <c r="J104" s="113"/>
      <c r="K104" s="113"/>
      <c r="L104" s="88"/>
      <c r="M104" s="144"/>
      <c r="N104" s="144"/>
      <c r="O104" s="144"/>
      <c r="P104" s="25"/>
    </row>
    <row r="105" spans="1:16" s="13" customFormat="1" ht="12.75">
      <c r="A105" s="381"/>
      <c r="B105" s="384"/>
      <c r="C105" s="378"/>
      <c r="D105" s="8" t="s">
        <v>9</v>
      </c>
      <c r="E105" s="87">
        <v>228.6</v>
      </c>
      <c r="F105" s="114"/>
      <c r="G105" s="114"/>
      <c r="H105" s="200"/>
      <c r="I105" s="113">
        <v>228.6</v>
      </c>
      <c r="J105" s="113"/>
      <c r="K105" s="113"/>
      <c r="L105" s="88"/>
      <c r="M105" s="144"/>
      <c r="N105" s="144"/>
      <c r="O105" s="144"/>
      <c r="P105" s="25"/>
    </row>
    <row r="106" spans="1:16" s="13" customFormat="1" ht="12.75">
      <c r="A106" s="381"/>
      <c r="B106" s="384"/>
      <c r="C106" s="378"/>
      <c r="D106" s="8" t="s">
        <v>22</v>
      </c>
      <c r="E106" s="87">
        <f>SUM(F106:O106)</f>
        <v>0</v>
      </c>
      <c r="F106" s="114"/>
      <c r="G106" s="114"/>
      <c r="H106" s="200"/>
      <c r="I106" s="113">
        <v>0</v>
      </c>
      <c r="J106" s="113"/>
      <c r="K106" s="113"/>
      <c r="L106" s="88"/>
      <c r="M106" s="144"/>
      <c r="N106" s="144"/>
      <c r="O106" s="144"/>
      <c r="P106" s="25"/>
    </row>
    <row r="107" spans="1:16" s="13" customFormat="1" ht="12.75">
      <c r="A107" s="382"/>
      <c r="B107" s="384"/>
      <c r="C107" s="378"/>
      <c r="D107" s="8" t="s">
        <v>23</v>
      </c>
      <c r="E107" s="87">
        <f>SUM(F107:O107)</f>
        <v>0</v>
      </c>
      <c r="F107" s="140"/>
      <c r="G107" s="140"/>
      <c r="H107" s="204"/>
      <c r="I107" s="205">
        <v>0</v>
      </c>
      <c r="J107" s="205"/>
      <c r="K107" s="205"/>
      <c r="L107" s="91"/>
      <c r="M107" s="145"/>
      <c r="N107" s="145"/>
      <c r="O107" s="145"/>
      <c r="P107" s="26"/>
    </row>
    <row r="108" spans="1:16" s="13" customFormat="1" ht="13.5" thickBot="1">
      <c r="A108" s="385"/>
      <c r="B108" s="386"/>
      <c r="C108" s="379"/>
      <c r="D108" s="10" t="s">
        <v>8</v>
      </c>
      <c r="E108" s="160">
        <f>SUM(F108:O108)</f>
        <v>0</v>
      </c>
      <c r="F108" s="116"/>
      <c r="G108" s="116"/>
      <c r="H108" s="209"/>
      <c r="I108" s="210">
        <v>0</v>
      </c>
      <c r="J108" s="210"/>
      <c r="K108" s="210"/>
      <c r="L108" s="90"/>
      <c r="M108" s="146"/>
      <c r="N108" s="146"/>
      <c r="O108" s="146"/>
      <c r="P108" s="27"/>
    </row>
    <row r="109" spans="1:16" s="13" customFormat="1" ht="12.75" hidden="1">
      <c r="A109" s="277"/>
      <c r="B109" s="21"/>
      <c r="C109" s="277"/>
      <c r="D109" s="279"/>
      <c r="E109" s="161"/>
      <c r="F109" s="306"/>
      <c r="G109" s="306"/>
      <c r="H109" s="177"/>
      <c r="I109" s="139"/>
      <c r="J109" s="139"/>
      <c r="K109" s="139"/>
      <c r="L109" s="307"/>
      <c r="M109" s="306"/>
      <c r="N109" s="306"/>
      <c r="O109" s="306"/>
      <c r="P109" s="308"/>
    </row>
    <row r="110" spans="1:16" s="13" customFormat="1" ht="12.75" hidden="1">
      <c r="A110" s="277"/>
      <c r="B110" s="21"/>
      <c r="C110" s="277"/>
      <c r="D110" s="279"/>
      <c r="E110" s="161"/>
      <c r="F110" s="306"/>
      <c r="G110" s="306"/>
      <c r="H110" s="177"/>
      <c r="I110" s="139"/>
      <c r="J110" s="139"/>
      <c r="K110" s="139"/>
      <c r="L110" s="307"/>
      <c r="M110" s="306"/>
      <c r="N110" s="306"/>
      <c r="O110" s="306"/>
      <c r="P110" s="308"/>
    </row>
    <row r="111" spans="1:16" s="13" customFormat="1" ht="12.75" hidden="1">
      <c r="A111" s="277"/>
      <c r="B111" s="21"/>
      <c r="C111" s="277"/>
      <c r="D111" s="279"/>
      <c r="E111" s="161"/>
      <c r="F111" s="306"/>
      <c r="G111" s="306"/>
      <c r="H111" s="177"/>
      <c r="I111" s="139"/>
      <c r="J111" s="139"/>
      <c r="K111" s="139"/>
      <c r="L111" s="307"/>
      <c r="M111" s="306"/>
      <c r="N111" s="306"/>
      <c r="O111" s="306"/>
      <c r="P111" s="308"/>
    </row>
    <row r="112" spans="1:16" s="13" customFormat="1" ht="12.75" hidden="1">
      <c r="A112" s="277"/>
      <c r="B112" s="21"/>
      <c r="C112" s="277"/>
      <c r="D112" s="279"/>
      <c r="E112" s="161"/>
      <c r="F112" s="306"/>
      <c r="G112" s="306"/>
      <c r="H112" s="177"/>
      <c r="I112" s="139"/>
      <c r="J112" s="139"/>
      <c r="K112" s="139"/>
      <c r="L112" s="307"/>
      <c r="M112" s="306"/>
      <c r="N112" s="306"/>
      <c r="O112" s="306"/>
      <c r="P112" s="308"/>
    </row>
    <row r="113" spans="1:16" s="13" customFormat="1" ht="13.5" hidden="1" thickBot="1">
      <c r="A113" s="277"/>
      <c r="B113" s="21"/>
      <c r="C113" s="277"/>
      <c r="D113" s="279"/>
      <c r="E113" s="161"/>
      <c r="F113" s="306"/>
      <c r="G113" s="306"/>
      <c r="H113" s="177"/>
      <c r="I113" s="139"/>
      <c r="J113" s="139"/>
      <c r="K113" s="139"/>
      <c r="L113" s="307"/>
      <c r="M113" s="306"/>
      <c r="N113" s="306"/>
      <c r="O113" s="306"/>
      <c r="P113" s="308"/>
    </row>
    <row r="114" spans="1:16" s="23" customFormat="1" ht="13.5" thickBot="1">
      <c r="A114" s="416" t="s">
        <v>48</v>
      </c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8"/>
    </row>
    <row r="115" spans="1:16" s="23" customFormat="1" ht="12.75">
      <c r="A115" s="380">
        <v>14</v>
      </c>
      <c r="B115" s="383" t="s">
        <v>49</v>
      </c>
      <c r="C115" s="377">
        <v>2008</v>
      </c>
      <c r="D115" s="9" t="s">
        <v>12</v>
      </c>
      <c r="E115" s="157">
        <f aca="true" t="shared" si="8" ref="E115:E120">SUM(F115:L115)</f>
        <v>170</v>
      </c>
      <c r="F115" s="111"/>
      <c r="G115" s="86">
        <v>170</v>
      </c>
      <c r="H115" s="195"/>
      <c r="I115" s="195"/>
      <c r="J115" s="195"/>
      <c r="K115" s="195"/>
      <c r="L115" s="111"/>
      <c r="M115" s="143"/>
      <c r="N115" s="143"/>
      <c r="O115" s="143"/>
      <c r="P115" s="24"/>
    </row>
    <row r="116" spans="1:16" s="23" customFormat="1" ht="12.75">
      <c r="A116" s="381"/>
      <c r="B116" s="384"/>
      <c r="C116" s="378"/>
      <c r="D116" s="8" t="s">
        <v>2</v>
      </c>
      <c r="E116" s="118">
        <f t="shared" si="8"/>
        <v>170</v>
      </c>
      <c r="F116" s="114"/>
      <c r="G116" s="88">
        <v>170</v>
      </c>
      <c r="H116" s="200"/>
      <c r="I116" s="200"/>
      <c r="J116" s="200"/>
      <c r="K116" s="200"/>
      <c r="L116" s="114"/>
      <c r="M116" s="144"/>
      <c r="N116" s="144"/>
      <c r="O116" s="144"/>
      <c r="P116" s="25"/>
    </row>
    <row r="117" spans="1:16" s="23" customFormat="1" ht="12.75">
      <c r="A117" s="381"/>
      <c r="B117" s="384"/>
      <c r="C117" s="378"/>
      <c r="D117" s="8" t="s">
        <v>9</v>
      </c>
      <c r="E117" s="118">
        <f t="shared" si="8"/>
        <v>0</v>
      </c>
      <c r="F117" s="114"/>
      <c r="G117" s="88">
        <v>0</v>
      </c>
      <c r="H117" s="200"/>
      <c r="I117" s="200"/>
      <c r="J117" s="200"/>
      <c r="K117" s="200"/>
      <c r="L117" s="114"/>
      <c r="M117" s="144"/>
      <c r="N117" s="144"/>
      <c r="O117" s="144"/>
      <c r="P117" s="25"/>
    </row>
    <row r="118" spans="1:16" s="23" customFormat="1" ht="12.75">
      <c r="A118" s="381"/>
      <c r="B118" s="384"/>
      <c r="C118" s="378"/>
      <c r="D118" s="8" t="s">
        <v>22</v>
      </c>
      <c r="E118" s="118">
        <f t="shared" si="8"/>
        <v>0</v>
      </c>
      <c r="F118" s="114"/>
      <c r="G118" s="88">
        <v>0</v>
      </c>
      <c r="H118" s="200"/>
      <c r="I118" s="200"/>
      <c r="J118" s="200"/>
      <c r="K118" s="200"/>
      <c r="L118" s="114"/>
      <c r="M118" s="144"/>
      <c r="N118" s="144"/>
      <c r="O118" s="144"/>
      <c r="P118" s="25"/>
    </row>
    <row r="119" spans="1:16" s="23" customFormat="1" ht="12.75">
      <c r="A119" s="382"/>
      <c r="B119" s="384"/>
      <c r="C119" s="378"/>
      <c r="D119" s="8" t="s">
        <v>23</v>
      </c>
      <c r="E119" s="118">
        <f t="shared" si="8"/>
        <v>0</v>
      </c>
      <c r="F119" s="140"/>
      <c r="G119" s="91">
        <v>0</v>
      </c>
      <c r="H119" s="204"/>
      <c r="I119" s="204"/>
      <c r="J119" s="204"/>
      <c r="K119" s="204"/>
      <c r="L119" s="140"/>
      <c r="M119" s="145"/>
      <c r="N119" s="145"/>
      <c r="O119" s="145"/>
      <c r="P119" s="26"/>
    </row>
    <row r="120" spans="1:16" s="23" customFormat="1" ht="13.5" thickBot="1">
      <c r="A120" s="385"/>
      <c r="B120" s="386"/>
      <c r="C120" s="379"/>
      <c r="D120" s="10" t="s">
        <v>8</v>
      </c>
      <c r="E120" s="160">
        <f t="shared" si="8"/>
        <v>0</v>
      </c>
      <c r="F120" s="116"/>
      <c r="G120" s="90">
        <v>0</v>
      </c>
      <c r="H120" s="209"/>
      <c r="I120" s="209"/>
      <c r="J120" s="209"/>
      <c r="K120" s="209"/>
      <c r="L120" s="116"/>
      <c r="M120" s="146"/>
      <c r="N120" s="146"/>
      <c r="O120" s="146"/>
      <c r="P120" s="27"/>
    </row>
    <row r="121" spans="1:16" s="23" customFormat="1" ht="2.25" customHeight="1" hidden="1" thickBot="1">
      <c r="A121" s="277"/>
      <c r="B121" s="21"/>
      <c r="C121" s="277"/>
      <c r="D121" s="279"/>
      <c r="E121" s="161"/>
      <c r="F121" s="307"/>
      <c r="G121" s="307"/>
      <c r="H121" s="139"/>
      <c r="I121" s="139"/>
      <c r="J121" s="139"/>
      <c r="K121" s="177"/>
      <c r="L121" s="306"/>
      <c r="M121" s="306"/>
      <c r="N121" s="306"/>
      <c r="O121" s="306"/>
      <c r="P121" s="308"/>
    </row>
    <row r="122" spans="1:16" s="23" customFormat="1" ht="13.5" customHeight="1" hidden="1" thickBot="1">
      <c r="A122" s="277"/>
      <c r="B122" s="21"/>
      <c r="C122" s="277"/>
      <c r="D122" s="279"/>
      <c r="E122" s="161"/>
      <c r="F122" s="307"/>
      <c r="G122" s="307"/>
      <c r="H122" s="139"/>
      <c r="I122" s="139"/>
      <c r="J122" s="139"/>
      <c r="K122" s="177"/>
      <c r="L122" s="306"/>
      <c r="M122" s="306"/>
      <c r="N122" s="306"/>
      <c r="O122" s="306"/>
      <c r="P122" s="308"/>
    </row>
    <row r="123" spans="1:16" s="23" customFormat="1" ht="13.5" customHeight="1" hidden="1" thickBot="1">
      <c r="A123" s="277"/>
      <c r="B123" s="21"/>
      <c r="C123" s="277"/>
      <c r="D123" s="279"/>
      <c r="E123" s="161"/>
      <c r="F123" s="307"/>
      <c r="G123" s="307"/>
      <c r="H123" s="139"/>
      <c r="I123" s="139"/>
      <c r="J123" s="139"/>
      <c r="K123" s="177"/>
      <c r="L123" s="306"/>
      <c r="M123" s="306"/>
      <c r="N123" s="306"/>
      <c r="O123" s="306"/>
      <c r="P123" s="308"/>
    </row>
    <row r="124" spans="1:16" s="13" customFormat="1" ht="14.25" customHeight="1" thickBot="1">
      <c r="A124" s="416" t="s">
        <v>27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8"/>
    </row>
    <row r="125" spans="1:16" s="13" customFormat="1" ht="14.25" customHeight="1">
      <c r="A125" s="410">
        <v>15</v>
      </c>
      <c r="B125" s="413" t="s">
        <v>105</v>
      </c>
      <c r="C125" s="419" t="s">
        <v>78</v>
      </c>
      <c r="D125" s="9" t="s">
        <v>12</v>
      </c>
      <c r="E125" s="157">
        <v>314.5</v>
      </c>
      <c r="F125" s="86"/>
      <c r="G125" s="86"/>
      <c r="H125" s="196">
        <v>11</v>
      </c>
      <c r="I125" s="196">
        <v>1.5</v>
      </c>
      <c r="J125" s="196">
        <v>132.5</v>
      </c>
      <c r="K125" s="196">
        <v>169.5</v>
      </c>
      <c r="L125" s="111"/>
      <c r="M125" s="143"/>
      <c r="N125" s="143"/>
      <c r="O125" s="143"/>
      <c r="P125" s="24"/>
    </row>
    <row r="126" spans="1:16" s="13" customFormat="1" ht="14.25" customHeight="1">
      <c r="A126" s="411"/>
      <c r="B126" s="414"/>
      <c r="C126" s="420"/>
      <c r="D126" s="8" t="s">
        <v>2</v>
      </c>
      <c r="E126" s="118">
        <v>112.5</v>
      </c>
      <c r="F126" s="88"/>
      <c r="G126" s="88"/>
      <c r="H126" s="113">
        <v>11</v>
      </c>
      <c r="I126" s="113">
        <v>1.5</v>
      </c>
      <c r="J126" s="113">
        <v>0</v>
      </c>
      <c r="K126" s="113">
        <v>100</v>
      </c>
      <c r="L126" s="114"/>
      <c r="M126" s="144"/>
      <c r="N126" s="144"/>
      <c r="O126" s="144"/>
      <c r="P126" s="25"/>
    </row>
    <row r="127" spans="1:16" s="13" customFormat="1" ht="14.25" customHeight="1">
      <c r="A127" s="411"/>
      <c r="B127" s="414"/>
      <c r="C127" s="420"/>
      <c r="D127" s="8" t="s">
        <v>9</v>
      </c>
      <c r="E127" s="118">
        <f>SUM(F127:L127)</f>
        <v>78</v>
      </c>
      <c r="F127" s="88"/>
      <c r="G127" s="88"/>
      <c r="H127" s="113"/>
      <c r="I127" s="113"/>
      <c r="J127" s="113">
        <v>78</v>
      </c>
      <c r="K127" s="113"/>
      <c r="L127" s="114"/>
      <c r="M127" s="144"/>
      <c r="N127" s="144"/>
      <c r="O127" s="144"/>
      <c r="P127" s="25"/>
    </row>
    <row r="128" spans="1:16" s="13" customFormat="1" ht="14.25" customHeight="1">
      <c r="A128" s="411"/>
      <c r="B128" s="414"/>
      <c r="C128" s="420"/>
      <c r="D128" s="8" t="s">
        <v>22</v>
      </c>
      <c r="E128" s="118">
        <f>SUM(F128:L128)</f>
        <v>0</v>
      </c>
      <c r="F128" s="88"/>
      <c r="G128" s="88"/>
      <c r="H128" s="113"/>
      <c r="I128" s="113"/>
      <c r="J128" s="113">
        <v>0</v>
      </c>
      <c r="K128" s="113"/>
      <c r="L128" s="114"/>
      <c r="M128" s="144"/>
      <c r="N128" s="144"/>
      <c r="O128" s="144"/>
      <c r="P128" s="25"/>
    </row>
    <row r="129" spans="1:16" s="13" customFormat="1" ht="14.25" customHeight="1">
      <c r="A129" s="411"/>
      <c r="B129" s="414"/>
      <c r="C129" s="420"/>
      <c r="D129" s="8" t="s">
        <v>23</v>
      </c>
      <c r="E129" s="118">
        <v>124</v>
      </c>
      <c r="F129" s="91"/>
      <c r="G129" s="91"/>
      <c r="H129" s="205"/>
      <c r="I129" s="205"/>
      <c r="J129" s="205">
        <v>54.5</v>
      </c>
      <c r="K129" s="205">
        <v>69.5</v>
      </c>
      <c r="L129" s="140"/>
      <c r="M129" s="145"/>
      <c r="N129" s="145"/>
      <c r="O129" s="145"/>
      <c r="P129" s="26"/>
    </row>
    <row r="130" spans="1:16" s="13" customFormat="1" ht="19.5" customHeight="1" thickBot="1">
      <c r="A130" s="412"/>
      <c r="B130" s="415"/>
      <c r="C130" s="421"/>
      <c r="D130" s="10" t="s">
        <v>8</v>
      </c>
      <c r="E130" s="160">
        <f>SUM(F130:L130)</f>
        <v>0</v>
      </c>
      <c r="F130" s="90"/>
      <c r="G130" s="90"/>
      <c r="H130" s="210"/>
      <c r="I130" s="210"/>
      <c r="J130" s="210">
        <v>0</v>
      </c>
      <c r="K130" s="209"/>
      <c r="L130" s="116"/>
      <c r="M130" s="146"/>
      <c r="N130" s="146"/>
      <c r="O130" s="146"/>
      <c r="P130" s="27"/>
    </row>
    <row r="131" spans="1:16" s="13" customFormat="1" ht="19.5" customHeight="1">
      <c r="A131" s="356"/>
      <c r="B131" s="357"/>
      <c r="C131" s="358"/>
      <c r="D131" s="359"/>
      <c r="E131" s="360"/>
      <c r="F131" s="362"/>
      <c r="G131" s="362"/>
      <c r="H131" s="366"/>
      <c r="I131" s="366"/>
      <c r="J131" s="366"/>
      <c r="K131" s="363"/>
      <c r="L131" s="361"/>
      <c r="M131" s="364"/>
      <c r="N131" s="364"/>
      <c r="O131" s="364"/>
      <c r="P131" s="365"/>
    </row>
    <row r="132" spans="1:16" s="13" customFormat="1" ht="19.5" customHeight="1" thickBot="1">
      <c r="A132" s="356"/>
      <c r="B132" s="357"/>
      <c r="C132" s="358"/>
      <c r="D132" s="359"/>
      <c r="E132" s="360"/>
      <c r="F132" s="362"/>
      <c r="G132" s="362"/>
      <c r="H132" s="366"/>
      <c r="I132" s="366"/>
      <c r="J132" s="366"/>
      <c r="K132" s="363"/>
      <c r="L132" s="361"/>
      <c r="M132" s="364"/>
      <c r="N132" s="364"/>
      <c r="O132" s="364"/>
      <c r="P132" s="365"/>
    </row>
    <row r="133" spans="1:16" s="13" customFormat="1" ht="19.5" customHeight="1" hidden="1" thickBot="1">
      <c r="A133" s="356"/>
      <c r="B133" s="357"/>
      <c r="C133" s="358"/>
      <c r="D133" s="359"/>
      <c r="E133" s="360"/>
      <c r="F133" s="362"/>
      <c r="G133" s="362"/>
      <c r="H133" s="366"/>
      <c r="I133" s="366"/>
      <c r="J133" s="366"/>
      <c r="K133" s="363"/>
      <c r="L133" s="361"/>
      <c r="M133" s="364"/>
      <c r="N133" s="364"/>
      <c r="O133" s="364"/>
      <c r="P133" s="365"/>
    </row>
    <row r="134" spans="1:16" s="13" customFormat="1" ht="19.5" customHeight="1" hidden="1" thickBot="1">
      <c r="A134" s="356"/>
      <c r="B134" s="357"/>
      <c r="C134" s="358"/>
      <c r="D134" s="359"/>
      <c r="E134" s="360"/>
      <c r="F134" s="362"/>
      <c r="G134" s="362"/>
      <c r="H134" s="366"/>
      <c r="I134" s="366"/>
      <c r="J134" s="366"/>
      <c r="K134" s="363"/>
      <c r="L134" s="361"/>
      <c r="M134" s="364"/>
      <c r="N134" s="364"/>
      <c r="O134" s="364"/>
      <c r="P134" s="365"/>
    </row>
    <row r="135" spans="1:16" s="13" customFormat="1" ht="19.5" customHeight="1" hidden="1" thickBot="1">
      <c r="A135" s="356"/>
      <c r="B135" s="357"/>
      <c r="C135" s="358"/>
      <c r="D135" s="359"/>
      <c r="E135" s="360"/>
      <c r="F135" s="362"/>
      <c r="G135" s="362"/>
      <c r="H135" s="366"/>
      <c r="I135" s="366"/>
      <c r="J135" s="366"/>
      <c r="K135" s="363"/>
      <c r="L135" s="361"/>
      <c r="M135" s="364"/>
      <c r="N135" s="364"/>
      <c r="O135" s="364"/>
      <c r="P135" s="365"/>
    </row>
    <row r="136" spans="1:16" s="13" customFormat="1" ht="19.5" customHeight="1" hidden="1" thickBot="1">
      <c r="A136" s="356"/>
      <c r="B136" s="357"/>
      <c r="C136" s="358"/>
      <c r="D136" s="359"/>
      <c r="E136" s="360"/>
      <c r="F136" s="362"/>
      <c r="G136" s="362"/>
      <c r="H136" s="366"/>
      <c r="I136" s="366"/>
      <c r="J136" s="366"/>
      <c r="K136" s="363"/>
      <c r="L136" s="361"/>
      <c r="M136" s="364"/>
      <c r="N136" s="364"/>
      <c r="O136" s="364"/>
      <c r="P136" s="365"/>
    </row>
    <row r="137" spans="1:16" s="13" customFormat="1" ht="12.75" customHeight="1">
      <c r="A137" s="374">
        <v>16</v>
      </c>
      <c r="B137" s="367" t="s">
        <v>104</v>
      </c>
      <c r="C137" s="377" t="s">
        <v>81</v>
      </c>
      <c r="D137" s="9" t="s">
        <v>12</v>
      </c>
      <c r="E137" s="157">
        <v>275</v>
      </c>
      <c r="F137" s="86"/>
      <c r="G137" s="86"/>
      <c r="H137" s="196"/>
      <c r="I137" s="196"/>
      <c r="J137" s="196">
        <v>121</v>
      </c>
      <c r="K137" s="196">
        <v>154</v>
      </c>
      <c r="L137" s="86"/>
      <c r="M137" s="171">
        <v>800</v>
      </c>
      <c r="N137" s="171"/>
      <c r="O137" s="171"/>
      <c r="P137" s="393" t="s">
        <v>46</v>
      </c>
    </row>
    <row r="138" spans="1:16" s="13" customFormat="1" ht="12.75" customHeight="1">
      <c r="A138" s="375"/>
      <c r="B138" s="368"/>
      <c r="C138" s="378"/>
      <c r="D138" s="8" t="s">
        <v>2</v>
      </c>
      <c r="E138" s="118">
        <v>0</v>
      </c>
      <c r="F138" s="88"/>
      <c r="G138" s="88"/>
      <c r="H138" s="113"/>
      <c r="I138" s="113"/>
      <c r="J138" s="113">
        <v>0</v>
      </c>
      <c r="K138" s="113">
        <v>0</v>
      </c>
      <c r="L138" s="88"/>
      <c r="M138" s="174">
        <v>800</v>
      </c>
      <c r="N138" s="174"/>
      <c r="O138" s="174"/>
      <c r="P138" s="394"/>
    </row>
    <row r="139" spans="1:16" s="13" customFormat="1" ht="12.75">
      <c r="A139" s="375"/>
      <c r="B139" s="368"/>
      <c r="C139" s="378"/>
      <c r="D139" s="8" t="s">
        <v>9</v>
      </c>
      <c r="E139" s="118">
        <v>113</v>
      </c>
      <c r="F139" s="88"/>
      <c r="G139" s="88"/>
      <c r="H139" s="113"/>
      <c r="I139" s="113"/>
      <c r="J139" s="113">
        <v>53.5</v>
      </c>
      <c r="K139" s="113">
        <v>59.5</v>
      </c>
      <c r="L139" s="88"/>
      <c r="M139" s="174"/>
      <c r="N139" s="174"/>
      <c r="O139" s="174"/>
      <c r="P139" s="394"/>
    </row>
    <row r="140" spans="1:16" s="13" customFormat="1" ht="12.75">
      <c r="A140" s="375"/>
      <c r="B140" s="368"/>
      <c r="C140" s="378"/>
      <c r="D140" s="8" t="s">
        <v>22</v>
      </c>
      <c r="E140" s="118">
        <f>SUM(F140:M140)</f>
        <v>0</v>
      </c>
      <c r="F140" s="88"/>
      <c r="G140" s="88"/>
      <c r="H140" s="113"/>
      <c r="I140" s="113"/>
      <c r="J140" s="113"/>
      <c r="K140" s="113"/>
      <c r="L140" s="88"/>
      <c r="M140" s="174"/>
      <c r="N140" s="174"/>
      <c r="O140" s="174"/>
      <c r="P140" s="394"/>
    </row>
    <row r="141" spans="1:16" s="13" customFormat="1" ht="27" customHeight="1" thickBot="1">
      <c r="A141" s="375"/>
      <c r="B141" s="368"/>
      <c r="C141" s="378"/>
      <c r="D141" s="8" t="s">
        <v>23</v>
      </c>
      <c r="E141" s="118">
        <v>162</v>
      </c>
      <c r="F141" s="91"/>
      <c r="G141" s="91"/>
      <c r="H141" s="205"/>
      <c r="I141" s="205"/>
      <c r="J141" s="205">
        <v>67.5</v>
      </c>
      <c r="K141" s="205">
        <v>94.5</v>
      </c>
      <c r="L141" s="91"/>
      <c r="M141" s="174"/>
      <c r="N141" s="174"/>
      <c r="O141" s="174"/>
      <c r="P141" s="394"/>
    </row>
    <row r="142" spans="1:16" s="13" customFormat="1" ht="27" customHeight="1" hidden="1" thickBot="1">
      <c r="A142" s="376"/>
      <c r="B142" s="369"/>
      <c r="C142" s="379"/>
      <c r="D142" s="10" t="s">
        <v>8</v>
      </c>
      <c r="E142" s="160">
        <f>SUM(F142:M142)</f>
        <v>0</v>
      </c>
      <c r="F142" s="90"/>
      <c r="G142" s="90">
        <v>0</v>
      </c>
      <c r="H142" s="210">
        <v>0</v>
      </c>
      <c r="I142" s="210"/>
      <c r="J142" s="209"/>
      <c r="K142" s="209"/>
      <c r="L142" s="90">
        <v>0</v>
      </c>
      <c r="M142" s="194"/>
      <c r="N142" s="194"/>
      <c r="O142" s="194"/>
      <c r="P142" s="437"/>
    </row>
    <row r="143" spans="1:16" s="13" customFormat="1" ht="12.75" customHeight="1">
      <c r="A143" s="374">
        <v>17</v>
      </c>
      <c r="B143" s="383" t="s">
        <v>40</v>
      </c>
      <c r="C143" s="377" t="s">
        <v>73</v>
      </c>
      <c r="D143" s="9" t="s">
        <v>12</v>
      </c>
      <c r="E143" s="157">
        <v>515.5</v>
      </c>
      <c r="F143" s="86">
        <v>1.2</v>
      </c>
      <c r="G143" s="86">
        <v>4.3</v>
      </c>
      <c r="H143" s="196">
        <v>0</v>
      </c>
      <c r="I143" s="196">
        <v>30.9</v>
      </c>
      <c r="J143" s="196"/>
      <c r="K143" s="196">
        <v>479</v>
      </c>
      <c r="L143" s="111"/>
      <c r="M143" s="171"/>
      <c r="N143" s="171"/>
      <c r="O143" s="171"/>
      <c r="P143" s="393" t="s">
        <v>46</v>
      </c>
    </row>
    <row r="144" spans="1:16" s="13" customFormat="1" ht="12.75" customHeight="1">
      <c r="A144" s="375"/>
      <c r="B144" s="384"/>
      <c r="C144" s="378"/>
      <c r="D144" s="8" t="s">
        <v>2</v>
      </c>
      <c r="E144" s="118">
        <f>SUM(F144:L144)</f>
        <v>26.4</v>
      </c>
      <c r="F144" s="88">
        <v>1.2</v>
      </c>
      <c r="G144" s="88">
        <v>4.3</v>
      </c>
      <c r="H144" s="113">
        <v>0</v>
      </c>
      <c r="I144" s="113">
        <v>20.9</v>
      </c>
      <c r="J144" s="113"/>
      <c r="K144" s="113">
        <v>0</v>
      </c>
      <c r="L144" s="114"/>
      <c r="M144" s="174"/>
      <c r="N144" s="174"/>
      <c r="O144" s="174"/>
      <c r="P144" s="394"/>
    </row>
    <row r="145" spans="1:16" s="13" customFormat="1" ht="12.75">
      <c r="A145" s="375"/>
      <c r="B145" s="384"/>
      <c r="C145" s="378"/>
      <c r="D145" s="8" t="s">
        <v>9</v>
      </c>
      <c r="E145" s="118">
        <f>SUM(F145:L145)</f>
        <v>299</v>
      </c>
      <c r="F145" s="88">
        <v>0</v>
      </c>
      <c r="G145" s="88">
        <v>0</v>
      </c>
      <c r="H145" s="113">
        <v>0</v>
      </c>
      <c r="I145" s="113">
        <v>10</v>
      </c>
      <c r="J145" s="113"/>
      <c r="K145" s="113">
        <v>289</v>
      </c>
      <c r="L145" s="114"/>
      <c r="M145" s="174"/>
      <c r="N145" s="174"/>
      <c r="O145" s="174"/>
      <c r="P145" s="394"/>
    </row>
    <row r="146" spans="1:16" s="13" customFormat="1" ht="12.75">
      <c r="A146" s="375"/>
      <c r="B146" s="384"/>
      <c r="C146" s="378"/>
      <c r="D146" s="8" t="s">
        <v>22</v>
      </c>
      <c r="E146" s="118">
        <f>SUM(F146:L146)</f>
        <v>0</v>
      </c>
      <c r="F146" s="88">
        <v>0</v>
      </c>
      <c r="G146" s="88">
        <v>0</v>
      </c>
      <c r="H146" s="113">
        <v>0</v>
      </c>
      <c r="I146" s="113">
        <v>0</v>
      </c>
      <c r="J146" s="113"/>
      <c r="K146" s="113">
        <v>0</v>
      </c>
      <c r="L146" s="114"/>
      <c r="M146" s="174"/>
      <c r="N146" s="174"/>
      <c r="O146" s="174"/>
      <c r="P146" s="394"/>
    </row>
    <row r="147" spans="1:16" s="13" customFormat="1" ht="12.75">
      <c r="A147" s="375"/>
      <c r="B147" s="384"/>
      <c r="C147" s="378"/>
      <c r="D147" s="8" t="s">
        <v>23</v>
      </c>
      <c r="E147" s="118">
        <f>SUM(F147:L147)</f>
        <v>190</v>
      </c>
      <c r="F147" s="91">
        <v>0</v>
      </c>
      <c r="G147" s="91">
        <v>0</v>
      </c>
      <c r="H147" s="205">
        <v>0</v>
      </c>
      <c r="I147" s="205">
        <v>0</v>
      </c>
      <c r="J147" s="205"/>
      <c r="K147" s="205">
        <v>190</v>
      </c>
      <c r="L147" s="140"/>
      <c r="M147" s="174"/>
      <c r="N147" s="174"/>
      <c r="O147" s="174"/>
      <c r="P147" s="394"/>
    </row>
    <row r="148" spans="1:16" s="13" customFormat="1" ht="13.5" thickBot="1">
      <c r="A148" s="375"/>
      <c r="B148" s="384"/>
      <c r="C148" s="378"/>
      <c r="D148" s="79" t="s">
        <v>8</v>
      </c>
      <c r="E148" s="159">
        <f>SUM(F148:L148)</f>
        <v>0</v>
      </c>
      <c r="F148" s="91">
        <v>0</v>
      </c>
      <c r="G148" s="91">
        <v>0</v>
      </c>
      <c r="H148" s="205">
        <v>0</v>
      </c>
      <c r="I148" s="205">
        <v>0</v>
      </c>
      <c r="J148" s="205"/>
      <c r="K148" s="205">
        <v>0</v>
      </c>
      <c r="L148" s="140"/>
      <c r="M148" s="174"/>
      <c r="N148" s="174"/>
      <c r="O148" s="174"/>
      <c r="P148" s="394"/>
    </row>
    <row r="149" spans="1:16" s="77" customFormat="1" ht="12.75" customHeight="1">
      <c r="A149" s="395">
        <v>18</v>
      </c>
      <c r="B149" s="398" t="s">
        <v>93</v>
      </c>
      <c r="C149" s="404" t="s">
        <v>84</v>
      </c>
      <c r="D149" s="11" t="s">
        <v>12</v>
      </c>
      <c r="E149" s="157">
        <v>173.6</v>
      </c>
      <c r="F149" s="195"/>
      <c r="G149" s="195"/>
      <c r="H149" s="196"/>
      <c r="I149" s="196">
        <v>73.6</v>
      </c>
      <c r="J149" s="196">
        <v>100</v>
      </c>
      <c r="K149" s="198"/>
      <c r="L149" s="198"/>
      <c r="M149" s="199"/>
      <c r="N149" s="199"/>
      <c r="O149" s="199"/>
      <c r="P149" s="122"/>
    </row>
    <row r="150" spans="1:16" s="77" customFormat="1" ht="12.75">
      <c r="A150" s="396"/>
      <c r="B150" s="399"/>
      <c r="C150" s="405"/>
      <c r="D150" s="14" t="s">
        <v>2</v>
      </c>
      <c r="E150" s="87">
        <v>0</v>
      </c>
      <c r="F150" s="200"/>
      <c r="G150" s="200"/>
      <c r="H150" s="113"/>
      <c r="I150" s="113">
        <v>0</v>
      </c>
      <c r="J150" s="113"/>
      <c r="K150" s="202"/>
      <c r="L150" s="202"/>
      <c r="M150" s="203"/>
      <c r="N150" s="203"/>
      <c r="O150" s="203"/>
      <c r="P150" s="124"/>
    </row>
    <row r="151" spans="1:16" s="77" customFormat="1" ht="12.75">
      <c r="A151" s="396"/>
      <c r="B151" s="399"/>
      <c r="C151" s="405"/>
      <c r="D151" s="14" t="s">
        <v>9</v>
      </c>
      <c r="E151" s="87">
        <v>107.6</v>
      </c>
      <c r="F151" s="200"/>
      <c r="G151" s="200"/>
      <c r="H151" s="113"/>
      <c r="I151" s="113">
        <v>73.6</v>
      </c>
      <c r="J151" s="113">
        <v>34</v>
      </c>
      <c r="K151" s="202"/>
      <c r="L151" s="202"/>
      <c r="M151" s="203"/>
      <c r="N151" s="203"/>
      <c r="O151" s="203"/>
      <c r="P151" s="124"/>
    </row>
    <row r="152" spans="1:16" s="77" customFormat="1" ht="12.75">
      <c r="A152" s="396"/>
      <c r="B152" s="399"/>
      <c r="C152" s="405"/>
      <c r="D152" s="14" t="s">
        <v>22</v>
      </c>
      <c r="E152" s="87">
        <f>SUM(F152:L152)</f>
        <v>0</v>
      </c>
      <c r="F152" s="200"/>
      <c r="G152" s="200"/>
      <c r="H152" s="113"/>
      <c r="I152" s="113">
        <v>0</v>
      </c>
      <c r="J152" s="113"/>
      <c r="K152" s="202"/>
      <c r="L152" s="202"/>
      <c r="M152" s="203"/>
      <c r="N152" s="203"/>
      <c r="O152" s="203"/>
      <c r="P152" s="124"/>
    </row>
    <row r="153" spans="1:16" s="77" customFormat="1" ht="12.75">
      <c r="A153" s="396"/>
      <c r="B153" s="399"/>
      <c r="C153" s="405"/>
      <c r="D153" s="14" t="s">
        <v>23</v>
      </c>
      <c r="E153" s="87">
        <v>66</v>
      </c>
      <c r="F153" s="204"/>
      <c r="G153" s="204"/>
      <c r="H153" s="205"/>
      <c r="I153" s="205">
        <v>0</v>
      </c>
      <c r="J153" s="205">
        <v>66</v>
      </c>
      <c r="K153" s="207"/>
      <c r="L153" s="207"/>
      <c r="M153" s="208"/>
      <c r="N153" s="208"/>
      <c r="O153" s="208"/>
      <c r="P153" s="125"/>
    </row>
    <row r="154" spans="1:16" s="77" customFormat="1" ht="13.5" thickBot="1">
      <c r="A154" s="397"/>
      <c r="B154" s="400"/>
      <c r="C154" s="406"/>
      <c r="D154" s="15" t="s">
        <v>8</v>
      </c>
      <c r="E154" s="160">
        <f>SUM(F154:L154)</f>
        <v>0</v>
      </c>
      <c r="F154" s="209"/>
      <c r="G154" s="209"/>
      <c r="H154" s="210"/>
      <c r="I154" s="210">
        <v>0</v>
      </c>
      <c r="J154" s="210"/>
      <c r="K154" s="212"/>
      <c r="L154" s="212"/>
      <c r="M154" s="213"/>
      <c r="N154" s="213"/>
      <c r="O154" s="213"/>
      <c r="P154" s="126"/>
    </row>
    <row r="155" spans="1:16" s="77" customFormat="1" ht="12.75" hidden="1">
      <c r="A155" s="81"/>
      <c r="B155" s="21"/>
      <c r="C155" s="81"/>
      <c r="D155" s="22"/>
      <c r="E155" s="161"/>
      <c r="F155" s="177"/>
      <c r="G155" s="177"/>
      <c r="H155" s="139"/>
      <c r="I155" s="139"/>
      <c r="J155" s="139"/>
      <c r="K155" s="214"/>
      <c r="L155" s="214"/>
      <c r="M155" s="214"/>
      <c r="N155" s="214"/>
      <c r="O155" s="214"/>
      <c r="P155" s="123"/>
    </row>
    <row r="156" spans="1:16" s="77" customFormat="1" ht="12.75" hidden="1">
      <c r="A156" s="81"/>
      <c r="B156" s="21"/>
      <c r="C156" s="81"/>
      <c r="D156" s="22"/>
      <c r="E156" s="161"/>
      <c r="F156" s="177"/>
      <c r="G156" s="177"/>
      <c r="H156" s="139"/>
      <c r="I156" s="139"/>
      <c r="J156" s="139"/>
      <c r="K156" s="214"/>
      <c r="L156" s="214"/>
      <c r="M156" s="214"/>
      <c r="N156" s="214"/>
      <c r="O156" s="214"/>
      <c r="P156" s="123"/>
    </row>
    <row r="157" spans="1:16" s="77" customFormat="1" ht="13.5" hidden="1" thickBot="1">
      <c r="A157" s="81"/>
      <c r="B157" s="21"/>
      <c r="C157" s="81"/>
      <c r="D157" s="22"/>
      <c r="E157" s="161"/>
      <c r="F157" s="177"/>
      <c r="G157" s="177"/>
      <c r="H157" s="139"/>
      <c r="I157" s="139"/>
      <c r="J157" s="139"/>
      <c r="K157" s="214"/>
      <c r="L157" s="214"/>
      <c r="M157" s="214"/>
      <c r="N157" s="214"/>
      <c r="O157" s="214"/>
      <c r="P157" s="123"/>
    </row>
    <row r="158" spans="1:16" s="77" customFormat="1" ht="16.5" customHeight="1">
      <c r="A158" s="395">
        <v>19</v>
      </c>
      <c r="B158" s="398" t="s">
        <v>92</v>
      </c>
      <c r="C158" s="404">
        <v>2011</v>
      </c>
      <c r="D158" s="11" t="s">
        <v>12</v>
      </c>
      <c r="E158" s="157">
        <v>100</v>
      </c>
      <c r="F158" s="195"/>
      <c r="G158" s="195"/>
      <c r="H158" s="196"/>
      <c r="I158" s="196"/>
      <c r="J158" s="196">
        <v>100</v>
      </c>
      <c r="K158" s="196"/>
      <c r="L158" s="196"/>
      <c r="M158" s="199"/>
      <c r="N158" s="199"/>
      <c r="O158" s="199"/>
      <c r="P158" s="438"/>
    </row>
    <row r="159" spans="1:16" s="77" customFormat="1" ht="12.75">
      <c r="A159" s="396"/>
      <c r="B159" s="399"/>
      <c r="C159" s="405"/>
      <c r="D159" s="14" t="s">
        <v>2</v>
      </c>
      <c r="E159" s="118">
        <v>0</v>
      </c>
      <c r="F159" s="200"/>
      <c r="G159" s="200"/>
      <c r="H159" s="113"/>
      <c r="I159" s="113"/>
      <c r="J159" s="113"/>
      <c r="K159" s="113"/>
      <c r="L159" s="113"/>
      <c r="M159" s="203"/>
      <c r="N159" s="203"/>
      <c r="O159" s="203"/>
      <c r="P159" s="439"/>
    </row>
    <row r="160" spans="1:16" s="77" customFormat="1" ht="12.75">
      <c r="A160" s="396"/>
      <c r="B160" s="399"/>
      <c r="C160" s="405"/>
      <c r="D160" s="14" t="s">
        <v>9</v>
      </c>
      <c r="E160" s="118">
        <v>100</v>
      </c>
      <c r="F160" s="200"/>
      <c r="G160" s="200"/>
      <c r="H160" s="113"/>
      <c r="I160" s="113"/>
      <c r="J160" s="113">
        <v>100</v>
      </c>
      <c r="K160" s="202"/>
      <c r="L160" s="202"/>
      <c r="M160" s="203"/>
      <c r="N160" s="203"/>
      <c r="O160" s="203"/>
      <c r="P160" s="439"/>
    </row>
    <row r="161" spans="1:16" s="77" customFormat="1" ht="12.75">
      <c r="A161" s="396"/>
      <c r="B161" s="399"/>
      <c r="C161" s="405"/>
      <c r="D161" s="14" t="s">
        <v>22</v>
      </c>
      <c r="E161" s="118">
        <f>SUM(F161:L161)</f>
        <v>0</v>
      </c>
      <c r="F161" s="200"/>
      <c r="G161" s="200"/>
      <c r="H161" s="113"/>
      <c r="I161" s="113"/>
      <c r="J161" s="201"/>
      <c r="K161" s="202"/>
      <c r="L161" s="202"/>
      <c r="M161" s="203"/>
      <c r="N161" s="203"/>
      <c r="O161" s="203"/>
      <c r="P161" s="439"/>
    </row>
    <row r="162" spans="1:16" s="77" customFormat="1" ht="12.75">
      <c r="A162" s="396"/>
      <c r="B162" s="399"/>
      <c r="C162" s="405"/>
      <c r="D162" s="14" t="s">
        <v>23</v>
      </c>
      <c r="E162" s="118">
        <f>SUM(F162:L162)</f>
        <v>0</v>
      </c>
      <c r="F162" s="204"/>
      <c r="G162" s="204"/>
      <c r="H162" s="205"/>
      <c r="I162" s="205"/>
      <c r="J162" s="206"/>
      <c r="K162" s="207"/>
      <c r="L162" s="207"/>
      <c r="M162" s="208"/>
      <c r="N162" s="208"/>
      <c r="O162" s="208"/>
      <c r="P162" s="439"/>
    </row>
    <row r="163" spans="1:16" s="77" customFormat="1" ht="13.5" thickBot="1">
      <c r="A163" s="397"/>
      <c r="B163" s="400"/>
      <c r="C163" s="406"/>
      <c r="D163" s="15" t="s">
        <v>8</v>
      </c>
      <c r="E163" s="162">
        <f>SUM(F163:L163)</f>
        <v>0</v>
      </c>
      <c r="F163" s="209"/>
      <c r="G163" s="209"/>
      <c r="H163" s="210"/>
      <c r="I163" s="210"/>
      <c r="J163" s="211"/>
      <c r="K163" s="212"/>
      <c r="L163" s="212"/>
      <c r="M163" s="213"/>
      <c r="N163" s="213"/>
      <c r="O163" s="213"/>
      <c r="P163" s="440"/>
    </row>
    <row r="164" spans="1:16" s="132" customFormat="1" ht="12.75" customHeight="1">
      <c r="A164" s="395">
        <v>20</v>
      </c>
      <c r="B164" s="383" t="s">
        <v>86</v>
      </c>
      <c r="C164" s="404" t="s">
        <v>84</v>
      </c>
      <c r="D164" s="11" t="s">
        <v>12</v>
      </c>
      <c r="E164" s="157">
        <v>100</v>
      </c>
      <c r="F164" s="195"/>
      <c r="G164" s="195"/>
      <c r="H164" s="196"/>
      <c r="I164" s="196">
        <v>1</v>
      </c>
      <c r="J164" s="197"/>
      <c r="K164" s="196">
        <v>99</v>
      </c>
      <c r="L164" s="198"/>
      <c r="M164" s="199"/>
      <c r="N164" s="199"/>
      <c r="O164" s="199"/>
      <c r="P164" s="122"/>
    </row>
    <row r="165" spans="1:16" s="132" customFormat="1" ht="12.75">
      <c r="A165" s="396"/>
      <c r="B165" s="384"/>
      <c r="C165" s="405"/>
      <c r="D165" s="14" t="s">
        <v>2</v>
      </c>
      <c r="E165" s="118">
        <v>1</v>
      </c>
      <c r="F165" s="200"/>
      <c r="G165" s="200"/>
      <c r="H165" s="113"/>
      <c r="I165" s="113">
        <v>1</v>
      </c>
      <c r="J165" s="201"/>
      <c r="K165" s="113"/>
      <c r="L165" s="202"/>
      <c r="M165" s="203"/>
      <c r="N165" s="203"/>
      <c r="O165" s="203"/>
      <c r="P165" s="124"/>
    </row>
    <row r="166" spans="1:16" s="132" customFormat="1" ht="12.75">
      <c r="A166" s="396"/>
      <c r="B166" s="384"/>
      <c r="C166" s="405"/>
      <c r="D166" s="14" t="s">
        <v>9</v>
      </c>
      <c r="E166" s="118">
        <v>33</v>
      </c>
      <c r="F166" s="200"/>
      <c r="G166" s="200"/>
      <c r="H166" s="113"/>
      <c r="I166" s="113"/>
      <c r="J166" s="201"/>
      <c r="K166" s="113">
        <v>33</v>
      </c>
      <c r="L166" s="202"/>
      <c r="M166" s="203"/>
      <c r="N166" s="203"/>
      <c r="O166" s="203"/>
      <c r="P166" s="124"/>
    </row>
    <row r="167" spans="1:16" s="132" customFormat="1" ht="12.75">
      <c r="A167" s="396"/>
      <c r="B167" s="384"/>
      <c r="C167" s="405"/>
      <c r="D167" s="14" t="s">
        <v>22</v>
      </c>
      <c r="E167" s="118">
        <v>0</v>
      </c>
      <c r="F167" s="200"/>
      <c r="G167" s="200"/>
      <c r="H167" s="113"/>
      <c r="I167" s="113"/>
      <c r="J167" s="201"/>
      <c r="K167" s="113"/>
      <c r="L167" s="202"/>
      <c r="M167" s="203"/>
      <c r="N167" s="203"/>
      <c r="O167" s="203"/>
      <c r="P167" s="124"/>
    </row>
    <row r="168" spans="1:16" s="132" customFormat="1" ht="12.75">
      <c r="A168" s="396"/>
      <c r="B168" s="384"/>
      <c r="C168" s="405"/>
      <c r="D168" s="14" t="s">
        <v>23</v>
      </c>
      <c r="E168" s="118">
        <v>66</v>
      </c>
      <c r="F168" s="204"/>
      <c r="G168" s="204"/>
      <c r="H168" s="205"/>
      <c r="I168" s="205"/>
      <c r="J168" s="206"/>
      <c r="K168" s="205">
        <v>66</v>
      </c>
      <c r="L168" s="207"/>
      <c r="M168" s="208"/>
      <c r="N168" s="208"/>
      <c r="O168" s="208"/>
      <c r="P168" s="125"/>
    </row>
    <row r="169" spans="1:16" s="132" customFormat="1" ht="13.5" thickBot="1">
      <c r="A169" s="397"/>
      <c r="B169" s="386"/>
      <c r="C169" s="406"/>
      <c r="D169" s="15" t="s">
        <v>8</v>
      </c>
      <c r="E169" s="162">
        <f>SUM(F169:L169)</f>
        <v>0</v>
      </c>
      <c r="F169" s="209"/>
      <c r="G169" s="209"/>
      <c r="H169" s="210"/>
      <c r="I169" s="210"/>
      <c r="J169" s="211"/>
      <c r="K169" s="212"/>
      <c r="L169" s="212"/>
      <c r="M169" s="213"/>
      <c r="N169" s="213"/>
      <c r="O169" s="213"/>
      <c r="P169" s="126"/>
    </row>
    <row r="170" spans="1:15" s="123" customFormat="1" ht="12.75" hidden="1">
      <c r="A170" s="134"/>
      <c r="B170" s="133"/>
      <c r="C170" s="134"/>
      <c r="D170" s="135"/>
      <c r="E170" s="163"/>
      <c r="F170" s="214"/>
      <c r="G170" s="214"/>
      <c r="H170" s="185"/>
      <c r="I170" s="185"/>
      <c r="J170" s="185"/>
      <c r="K170" s="214"/>
      <c r="L170" s="214"/>
      <c r="M170" s="214"/>
      <c r="N170" s="214"/>
      <c r="O170" s="214"/>
    </row>
    <row r="171" spans="1:15" s="123" customFormat="1" ht="12.75" hidden="1">
      <c r="A171" s="134"/>
      <c r="B171" s="133"/>
      <c r="C171" s="134"/>
      <c r="D171" s="135"/>
      <c r="E171" s="163"/>
      <c r="F171" s="214"/>
      <c r="G171" s="214"/>
      <c r="H171" s="185"/>
      <c r="I171" s="185"/>
      <c r="J171" s="185"/>
      <c r="K171" s="214"/>
      <c r="L171" s="214"/>
      <c r="M171" s="214"/>
      <c r="N171" s="214"/>
      <c r="O171" s="214"/>
    </row>
    <row r="172" spans="1:15" s="123" customFormat="1" ht="12.75" hidden="1">
      <c r="A172" s="134"/>
      <c r="B172" s="133"/>
      <c r="C172" s="134"/>
      <c r="D172" s="135"/>
      <c r="E172" s="163"/>
      <c r="F172" s="214"/>
      <c r="G172" s="214"/>
      <c r="H172" s="185"/>
      <c r="I172" s="185"/>
      <c r="J172" s="185"/>
      <c r="K172" s="214"/>
      <c r="L172" s="214"/>
      <c r="M172" s="214"/>
      <c r="N172" s="214"/>
      <c r="O172" s="214"/>
    </row>
    <row r="173" spans="1:15" s="123" customFormat="1" ht="13.5" hidden="1" thickBot="1">
      <c r="A173" s="134"/>
      <c r="B173" s="133"/>
      <c r="C173" s="134"/>
      <c r="D173" s="135"/>
      <c r="E173" s="163"/>
      <c r="F173" s="214"/>
      <c r="G173" s="214"/>
      <c r="H173" s="185"/>
      <c r="I173" s="185"/>
      <c r="J173" s="185"/>
      <c r="K173" s="214"/>
      <c r="L173" s="214"/>
      <c r="M173" s="214"/>
      <c r="N173" s="214"/>
      <c r="O173" s="214"/>
    </row>
    <row r="174" spans="1:15" s="123" customFormat="1" ht="1.5" customHeight="1" thickBot="1">
      <c r="A174" s="134"/>
      <c r="B174" s="133"/>
      <c r="C174" s="134"/>
      <c r="D174" s="135"/>
      <c r="E174" s="163"/>
      <c r="F174" s="214"/>
      <c r="G174" s="214"/>
      <c r="H174" s="185"/>
      <c r="I174" s="185"/>
      <c r="J174" s="185"/>
      <c r="K174" s="214"/>
      <c r="L174" s="214"/>
      <c r="M174" s="214"/>
      <c r="N174" s="214"/>
      <c r="O174" s="214"/>
    </row>
    <row r="175" spans="1:15" s="123" customFormat="1" ht="13.5" hidden="1" thickBot="1">
      <c r="A175" s="134"/>
      <c r="B175" s="133"/>
      <c r="C175" s="134"/>
      <c r="D175" s="135"/>
      <c r="E175" s="163"/>
      <c r="F175" s="214"/>
      <c r="G175" s="214"/>
      <c r="H175" s="185"/>
      <c r="I175" s="185"/>
      <c r="J175" s="185"/>
      <c r="K175" s="214"/>
      <c r="L175" s="214"/>
      <c r="M175" s="214"/>
      <c r="N175" s="214"/>
      <c r="O175" s="214"/>
    </row>
    <row r="176" spans="1:15" s="123" customFormat="1" ht="13.5" hidden="1" thickBot="1">
      <c r="A176" s="134"/>
      <c r="B176" s="133"/>
      <c r="C176" s="134"/>
      <c r="D176" s="135"/>
      <c r="E176" s="163"/>
      <c r="F176" s="214"/>
      <c r="G176" s="214"/>
      <c r="H176" s="185"/>
      <c r="I176" s="185"/>
      <c r="J176" s="185"/>
      <c r="K176" s="214"/>
      <c r="L176" s="214"/>
      <c r="M176" s="214"/>
      <c r="N176" s="214"/>
      <c r="O176" s="214"/>
    </row>
    <row r="177" spans="1:15" s="123" customFormat="1" ht="13.5" hidden="1" thickBot="1">
      <c r="A177" s="134"/>
      <c r="B177" s="133"/>
      <c r="C177" s="134"/>
      <c r="D177" s="135"/>
      <c r="E177" s="163"/>
      <c r="F177" s="214"/>
      <c r="G177" s="214"/>
      <c r="H177" s="185"/>
      <c r="I177" s="185"/>
      <c r="J177" s="185"/>
      <c r="K177" s="214"/>
      <c r="L177" s="214"/>
      <c r="M177" s="214"/>
      <c r="N177" s="214"/>
      <c r="O177" s="214"/>
    </row>
    <row r="178" spans="1:16" s="123" customFormat="1" ht="12.75">
      <c r="A178" s="395" t="s">
        <v>106</v>
      </c>
      <c r="B178" s="383" t="s">
        <v>107</v>
      </c>
      <c r="C178" s="404" t="s">
        <v>84</v>
      </c>
      <c r="D178" s="11" t="s">
        <v>109</v>
      </c>
      <c r="E178" s="157">
        <v>175</v>
      </c>
      <c r="F178" s="195"/>
      <c r="G178" s="195"/>
      <c r="H178" s="196"/>
      <c r="I178" s="196">
        <v>1</v>
      </c>
      <c r="J178" s="196">
        <v>174</v>
      </c>
      <c r="K178" s="196"/>
      <c r="L178" s="198"/>
      <c r="M178" s="199"/>
      <c r="N178" s="199"/>
      <c r="O178" s="199"/>
      <c r="P178" s="122"/>
    </row>
    <row r="179" spans="1:16" s="123" customFormat="1" ht="12.75">
      <c r="A179" s="396"/>
      <c r="B179" s="384"/>
      <c r="C179" s="405"/>
      <c r="D179" s="14" t="s">
        <v>2</v>
      </c>
      <c r="E179" s="118">
        <v>1</v>
      </c>
      <c r="F179" s="200"/>
      <c r="G179" s="200"/>
      <c r="H179" s="113"/>
      <c r="I179" s="113">
        <v>1</v>
      </c>
      <c r="J179" s="113"/>
      <c r="K179" s="113"/>
      <c r="L179" s="202"/>
      <c r="M179" s="203"/>
      <c r="N179" s="203"/>
      <c r="O179" s="203"/>
      <c r="P179" s="124"/>
    </row>
    <row r="180" spans="1:16" s="123" customFormat="1" ht="12.75">
      <c r="A180" s="396"/>
      <c r="B180" s="384"/>
      <c r="C180" s="405"/>
      <c r="D180" s="14" t="s">
        <v>9</v>
      </c>
      <c r="E180" s="118">
        <v>60</v>
      </c>
      <c r="F180" s="200"/>
      <c r="G180" s="200"/>
      <c r="H180" s="113"/>
      <c r="I180" s="113"/>
      <c r="J180" s="113">
        <v>60</v>
      </c>
      <c r="K180" s="113"/>
      <c r="L180" s="202"/>
      <c r="M180" s="203"/>
      <c r="N180" s="203"/>
      <c r="O180" s="203"/>
      <c r="P180" s="124"/>
    </row>
    <row r="181" spans="1:16" s="123" customFormat="1" ht="12.75">
      <c r="A181" s="396"/>
      <c r="B181" s="384"/>
      <c r="C181" s="405"/>
      <c r="D181" s="14" t="s">
        <v>22</v>
      </c>
      <c r="E181" s="118"/>
      <c r="F181" s="200"/>
      <c r="G181" s="200"/>
      <c r="H181" s="113"/>
      <c r="I181" s="113"/>
      <c r="J181" s="113"/>
      <c r="K181" s="113"/>
      <c r="L181" s="202"/>
      <c r="M181" s="203"/>
      <c r="N181" s="203"/>
      <c r="O181" s="203"/>
      <c r="P181" s="124"/>
    </row>
    <row r="182" spans="1:16" s="123" customFormat="1" ht="12.75">
      <c r="A182" s="396"/>
      <c r="B182" s="384"/>
      <c r="C182" s="405"/>
      <c r="D182" s="14" t="s">
        <v>110</v>
      </c>
      <c r="E182" s="118">
        <v>114</v>
      </c>
      <c r="F182" s="204"/>
      <c r="G182" s="204"/>
      <c r="H182" s="205"/>
      <c r="I182" s="205"/>
      <c r="J182" s="205">
        <v>114</v>
      </c>
      <c r="K182" s="205"/>
      <c r="L182" s="207"/>
      <c r="M182" s="208"/>
      <c r="N182" s="208"/>
      <c r="O182" s="208"/>
      <c r="P182" s="125"/>
    </row>
    <row r="183" spans="1:16" s="123" customFormat="1" ht="13.5" thickBot="1">
      <c r="A183" s="397"/>
      <c r="B183" s="386"/>
      <c r="C183" s="406"/>
      <c r="D183" s="15" t="s">
        <v>111</v>
      </c>
      <c r="E183" s="162"/>
      <c r="F183" s="209"/>
      <c r="G183" s="209"/>
      <c r="H183" s="210"/>
      <c r="I183" s="210"/>
      <c r="J183" s="211"/>
      <c r="K183" s="212"/>
      <c r="L183" s="212"/>
      <c r="M183" s="213"/>
      <c r="N183" s="213"/>
      <c r="O183" s="213"/>
      <c r="P183" s="126"/>
    </row>
    <row r="184" spans="1:15" s="123" customFormat="1" ht="12.75" customHeight="1">
      <c r="A184" s="134"/>
      <c r="B184" s="133"/>
      <c r="C184" s="134"/>
      <c r="D184" s="135"/>
      <c r="E184" s="163"/>
      <c r="F184" s="214"/>
      <c r="G184" s="214"/>
      <c r="H184" s="185"/>
      <c r="I184" s="185"/>
      <c r="J184" s="185"/>
      <c r="K184" s="214"/>
      <c r="L184" s="214"/>
      <c r="M184" s="214"/>
      <c r="N184" s="214"/>
      <c r="O184" s="214"/>
    </row>
    <row r="185" spans="1:15" s="123" customFormat="1" ht="12.75">
      <c r="A185" s="134"/>
      <c r="B185" s="133"/>
      <c r="C185" s="134"/>
      <c r="D185" s="135"/>
      <c r="E185" s="163"/>
      <c r="F185" s="214"/>
      <c r="G185" s="214"/>
      <c r="H185" s="185"/>
      <c r="I185" s="185"/>
      <c r="J185" s="185"/>
      <c r="K185" s="214"/>
      <c r="L185" s="214"/>
      <c r="M185" s="214"/>
      <c r="N185" s="214"/>
      <c r="O185" s="214"/>
    </row>
    <row r="186" spans="1:15" s="123" customFormat="1" ht="3" customHeight="1" thickBot="1">
      <c r="A186" s="134"/>
      <c r="B186" s="133"/>
      <c r="C186" s="134"/>
      <c r="D186" s="135"/>
      <c r="E186" s="163"/>
      <c r="F186" s="214"/>
      <c r="G186" s="214"/>
      <c r="H186" s="185"/>
      <c r="I186" s="185"/>
      <c r="J186" s="185"/>
      <c r="K186" s="214"/>
      <c r="L186" s="214"/>
      <c r="M186" s="214"/>
      <c r="N186" s="214"/>
      <c r="O186" s="214"/>
    </row>
    <row r="187" spans="1:15" s="123" customFormat="1" ht="13.5" customHeight="1" hidden="1" thickBot="1">
      <c r="A187" s="134"/>
      <c r="B187" s="133"/>
      <c r="C187" s="134"/>
      <c r="D187" s="135"/>
      <c r="E187" s="163"/>
      <c r="F187" s="214"/>
      <c r="G187" s="214"/>
      <c r="H187" s="185"/>
      <c r="I187" s="185"/>
      <c r="J187" s="185"/>
      <c r="K187" s="214"/>
      <c r="L187" s="214"/>
      <c r="M187" s="214"/>
      <c r="N187" s="214"/>
      <c r="O187" s="214"/>
    </row>
    <row r="188" spans="1:15" s="123" customFormat="1" ht="13.5" customHeight="1" hidden="1" thickBot="1">
      <c r="A188" s="134"/>
      <c r="B188" s="133"/>
      <c r="C188" s="134"/>
      <c r="D188" s="135"/>
      <c r="E188" s="163"/>
      <c r="F188" s="214"/>
      <c r="G188" s="214"/>
      <c r="H188" s="185"/>
      <c r="I188" s="185"/>
      <c r="J188" s="185"/>
      <c r="K188" s="214"/>
      <c r="L188" s="214"/>
      <c r="M188" s="214"/>
      <c r="N188" s="214"/>
      <c r="O188" s="214"/>
    </row>
    <row r="189" spans="1:15" s="123" customFormat="1" ht="13.5" customHeight="1" hidden="1" thickBot="1">
      <c r="A189" s="134"/>
      <c r="B189" s="133"/>
      <c r="C189" s="134"/>
      <c r="D189" s="135"/>
      <c r="E189" s="163"/>
      <c r="F189" s="214"/>
      <c r="G189" s="214"/>
      <c r="H189" s="185"/>
      <c r="I189" s="185"/>
      <c r="J189" s="185"/>
      <c r="K189" s="214"/>
      <c r="L189" s="214"/>
      <c r="M189" s="214"/>
      <c r="N189" s="214"/>
      <c r="O189" s="214"/>
    </row>
    <row r="190" spans="1:16" s="77" customFormat="1" ht="12.75" customHeight="1">
      <c r="A190" s="395">
        <v>21</v>
      </c>
      <c r="B190" s="383" t="s">
        <v>62</v>
      </c>
      <c r="C190" s="404" t="s">
        <v>76</v>
      </c>
      <c r="D190" s="11" t="s">
        <v>12</v>
      </c>
      <c r="E190" s="157">
        <f aca="true" t="shared" si="9" ref="E190:E195">SUM(F190:L190)</f>
        <v>874</v>
      </c>
      <c r="F190" s="195"/>
      <c r="G190" s="195"/>
      <c r="H190" s="196">
        <v>3.5</v>
      </c>
      <c r="I190" s="196"/>
      <c r="J190" s="197"/>
      <c r="K190" s="198"/>
      <c r="L190" s="196">
        <v>870.5</v>
      </c>
      <c r="M190" s="199"/>
      <c r="N190" s="199"/>
      <c r="O190" s="199"/>
      <c r="P190" s="122"/>
    </row>
    <row r="191" spans="1:16" s="77" customFormat="1" ht="12.75">
      <c r="A191" s="396"/>
      <c r="B191" s="384"/>
      <c r="C191" s="405"/>
      <c r="D191" s="14" t="s">
        <v>2</v>
      </c>
      <c r="E191" s="118">
        <f t="shared" si="9"/>
        <v>874</v>
      </c>
      <c r="F191" s="200"/>
      <c r="G191" s="200"/>
      <c r="H191" s="113">
        <v>3.5</v>
      </c>
      <c r="I191" s="113"/>
      <c r="J191" s="201"/>
      <c r="K191" s="202"/>
      <c r="L191" s="113">
        <v>870.5</v>
      </c>
      <c r="M191" s="203"/>
      <c r="N191" s="203"/>
      <c r="O191" s="203"/>
      <c r="P191" s="124"/>
    </row>
    <row r="192" spans="1:16" s="77" customFormat="1" ht="12.75">
      <c r="A192" s="396"/>
      <c r="B192" s="384"/>
      <c r="C192" s="405"/>
      <c r="D192" s="14" t="s">
        <v>9</v>
      </c>
      <c r="E192" s="118">
        <f t="shared" si="9"/>
        <v>0</v>
      </c>
      <c r="F192" s="200"/>
      <c r="G192" s="200"/>
      <c r="H192" s="113">
        <v>0</v>
      </c>
      <c r="I192" s="113"/>
      <c r="J192" s="201"/>
      <c r="K192" s="202"/>
      <c r="L192" s="113">
        <v>0</v>
      </c>
      <c r="M192" s="203"/>
      <c r="N192" s="203"/>
      <c r="O192" s="203"/>
      <c r="P192" s="124"/>
    </row>
    <row r="193" spans="1:16" s="77" customFormat="1" ht="12.75">
      <c r="A193" s="396"/>
      <c r="B193" s="384"/>
      <c r="C193" s="405"/>
      <c r="D193" s="14" t="s">
        <v>22</v>
      </c>
      <c r="E193" s="118">
        <f t="shared" si="9"/>
        <v>0</v>
      </c>
      <c r="F193" s="200"/>
      <c r="G193" s="200"/>
      <c r="H193" s="113">
        <v>0</v>
      </c>
      <c r="I193" s="113"/>
      <c r="J193" s="201"/>
      <c r="K193" s="202"/>
      <c r="L193" s="113">
        <v>0</v>
      </c>
      <c r="M193" s="203"/>
      <c r="N193" s="203"/>
      <c r="O193" s="203"/>
      <c r="P193" s="124"/>
    </row>
    <row r="194" spans="1:16" s="77" customFormat="1" ht="12.75">
      <c r="A194" s="396"/>
      <c r="B194" s="384"/>
      <c r="C194" s="405"/>
      <c r="D194" s="14" t="s">
        <v>23</v>
      </c>
      <c r="E194" s="118">
        <f t="shared" si="9"/>
        <v>0</v>
      </c>
      <c r="F194" s="204"/>
      <c r="G194" s="204"/>
      <c r="H194" s="205">
        <v>0</v>
      </c>
      <c r="I194" s="205"/>
      <c r="J194" s="206"/>
      <c r="K194" s="207"/>
      <c r="L194" s="205">
        <v>0</v>
      </c>
      <c r="M194" s="208"/>
      <c r="N194" s="208"/>
      <c r="O194" s="208"/>
      <c r="P194" s="125"/>
    </row>
    <row r="195" spans="1:16" s="77" customFormat="1" ht="13.5" thickBot="1">
      <c r="A195" s="397"/>
      <c r="B195" s="386"/>
      <c r="C195" s="406"/>
      <c r="D195" s="15" t="s">
        <v>8</v>
      </c>
      <c r="E195" s="162">
        <f t="shared" si="9"/>
        <v>0</v>
      </c>
      <c r="F195" s="209"/>
      <c r="G195" s="209"/>
      <c r="H195" s="210">
        <v>0</v>
      </c>
      <c r="I195" s="210"/>
      <c r="J195" s="211"/>
      <c r="K195" s="212"/>
      <c r="L195" s="210">
        <v>0</v>
      </c>
      <c r="M195" s="213"/>
      <c r="N195" s="213"/>
      <c r="O195" s="213"/>
      <c r="P195" s="126"/>
    </row>
    <row r="196" spans="1:16" s="123" customFormat="1" ht="12.75" customHeight="1">
      <c r="A196" s="395">
        <v>22</v>
      </c>
      <c r="B196" s="383" t="s">
        <v>67</v>
      </c>
      <c r="C196" s="404" t="s">
        <v>78</v>
      </c>
      <c r="D196" s="11" t="s">
        <v>12</v>
      </c>
      <c r="E196" s="157">
        <v>55</v>
      </c>
      <c r="F196" s="195"/>
      <c r="G196" s="195"/>
      <c r="H196" s="196">
        <v>4.5</v>
      </c>
      <c r="I196" s="196"/>
      <c r="J196" s="197"/>
      <c r="K196" s="196">
        <v>50.5</v>
      </c>
      <c r="L196" s="198"/>
      <c r="M196" s="199"/>
      <c r="N196" s="199"/>
      <c r="O196" s="199"/>
      <c r="P196" s="122"/>
    </row>
    <row r="197" spans="1:16" s="123" customFormat="1" ht="12.75">
      <c r="A197" s="396"/>
      <c r="B197" s="384"/>
      <c r="C197" s="405"/>
      <c r="D197" s="14" t="s">
        <v>2</v>
      </c>
      <c r="E197" s="118">
        <f>SUM(F197:L197)</f>
        <v>30</v>
      </c>
      <c r="F197" s="200"/>
      <c r="G197" s="200"/>
      <c r="H197" s="113">
        <v>4.5</v>
      </c>
      <c r="I197" s="113"/>
      <c r="J197" s="201"/>
      <c r="K197" s="113">
        <v>25.5</v>
      </c>
      <c r="L197" s="202"/>
      <c r="M197" s="203"/>
      <c r="N197" s="203"/>
      <c r="O197" s="203"/>
      <c r="P197" s="124"/>
    </row>
    <row r="198" spans="1:16" s="123" customFormat="1" ht="12.75">
      <c r="A198" s="396"/>
      <c r="B198" s="384"/>
      <c r="C198" s="405"/>
      <c r="D198" s="14" t="s">
        <v>9</v>
      </c>
      <c r="E198" s="118">
        <f>SUM(F198:L198)</f>
        <v>0</v>
      </c>
      <c r="F198" s="200"/>
      <c r="G198" s="200"/>
      <c r="H198" s="113">
        <v>0</v>
      </c>
      <c r="I198" s="113"/>
      <c r="J198" s="201"/>
      <c r="K198" s="113">
        <v>0</v>
      </c>
      <c r="L198" s="202"/>
      <c r="M198" s="203"/>
      <c r="N198" s="203"/>
      <c r="O198" s="203"/>
      <c r="P198" s="124"/>
    </row>
    <row r="199" spans="1:16" s="123" customFormat="1" ht="12.75">
      <c r="A199" s="396"/>
      <c r="B199" s="384"/>
      <c r="C199" s="405"/>
      <c r="D199" s="14" t="s">
        <v>22</v>
      </c>
      <c r="E199" s="118">
        <f>SUM(F199:L199)</f>
        <v>25</v>
      </c>
      <c r="F199" s="200"/>
      <c r="G199" s="200"/>
      <c r="H199" s="113">
        <v>0</v>
      </c>
      <c r="I199" s="113"/>
      <c r="J199" s="201"/>
      <c r="K199" s="113">
        <v>25</v>
      </c>
      <c r="L199" s="202"/>
      <c r="M199" s="203"/>
      <c r="N199" s="203"/>
      <c r="O199" s="203"/>
      <c r="P199" s="124"/>
    </row>
    <row r="200" spans="1:16" s="123" customFormat="1" ht="12.75" customHeight="1" thickBot="1">
      <c r="A200" s="396"/>
      <c r="B200" s="384"/>
      <c r="C200" s="405"/>
      <c r="D200" s="14" t="s">
        <v>23</v>
      </c>
      <c r="E200" s="118">
        <f>SUM(F200:L200)</f>
        <v>0</v>
      </c>
      <c r="F200" s="204"/>
      <c r="G200" s="204"/>
      <c r="H200" s="205">
        <v>0</v>
      </c>
      <c r="I200" s="205"/>
      <c r="J200" s="206"/>
      <c r="K200" s="205">
        <v>0</v>
      </c>
      <c r="L200" s="207"/>
      <c r="M200" s="208"/>
      <c r="N200" s="208"/>
      <c r="O200" s="208"/>
      <c r="P200" s="125"/>
    </row>
    <row r="201" spans="1:16" s="123" customFormat="1" ht="13.5" hidden="1" thickBot="1">
      <c r="A201" s="397"/>
      <c r="B201" s="386"/>
      <c r="C201" s="406"/>
      <c r="D201" s="15" t="s">
        <v>8</v>
      </c>
      <c r="E201" s="162">
        <f>SUM(F201:L201)</f>
        <v>0</v>
      </c>
      <c r="F201" s="209"/>
      <c r="G201" s="209"/>
      <c r="H201" s="210">
        <v>0</v>
      </c>
      <c r="I201" s="210"/>
      <c r="J201" s="211"/>
      <c r="K201" s="210">
        <v>0</v>
      </c>
      <c r="L201" s="212"/>
      <c r="M201" s="213"/>
      <c r="N201" s="213"/>
      <c r="O201" s="213"/>
      <c r="P201" s="126"/>
    </row>
    <row r="202" spans="1:16" s="13" customFormat="1" ht="13.5" thickBot="1">
      <c r="A202" s="390" t="s">
        <v>42</v>
      </c>
      <c r="B202" s="391"/>
      <c r="C202" s="391"/>
      <c r="D202" s="391"/>
      <c r="E202" s="391"/>
      <c r="F202" s="391"/>
      <c r="G202" s="391"/>
      <c r="H202" s="391"/>
      <c r="I202" s="391"/>
      <c r="J202" s="391"/>
      <c r="K202" s="391"/>
      <c r="L202" s="391"/>
      <c r="M202" s="391"/>
      <c r="N202" s="391"/>
      <c r="O202" s="391"/>
      <c r="P202" s="392"/>
    </row>
    <row r="203" spans="1:16" s="13" customFormat="1" ht="12.75">
      <c r="A203" s="374">
        <v>23</v>
      </c>
      <c r="B203" s="383" t="s">
        <v>43</v>
      </c>
      <c r="C203" s="377" t="s">
        <v>60</v>
      </c>
      <c r="D203" s="9" t="s">
        <v>12</v>
      </c>
      <c r="E203" s="157">
        <f aca="true" t="shared" si="10" ref="E203:E208">SUM(F203:L203)</f>
        <v>500</v>
      </c>
      <c r="F203" s="86"/>
      <c r="G203" s="86">
        <v>5.1</v>
      </c>
      <c r="H203" s="196">
        <v>42.4</v>
      </c>
      <c r="I203" s="196">
        <v>0</v>
      </c>
      <c r="J203" s="196">
        <v>30</v>
      </c>
      <c r="K203" s="195"/>
      <c r="L203" s="86">
        <v>422.5</v>
      </c>
      <c r="M203" s="143"/>
      <c r="N203" s="143"/>
      <c r="O203" s="143"/>
      <c r="P203" s="24"/>
    </row>
    <row r="204" spans="1:16" s="13" customFormat="1" ht="12.75">
      <c r="A204" s="375"/>
      <c r="B204" s="384"/>
      <c r="C204" s="378"/>
      <c r="D204" s="8" t="s">
        <v>2</v>
      </c>
      <c r="E204" s="118">
        <f t="shared" si="10"/>
        <v>154.6</v>
      </c>
      <c r="F204" s="88"/>
      <c r="G204" s="88">
        <v>5.1</v>
      </c>
      <c r="H204" s="113">
        <v>42.4</v>
      </c>
      <c r="I204" s="113">
        <v>0</v>
      </c>
      <c r="J204" s="113">
        <v>30</v>
      </c>
      <c r="K204" s="200"/>
      <c r="L204" s="88">
        <v>77.1</v>
      </c>
      <c r="M204" s="144"/>
      <c r="N204" s="144"/>
      <c r="O204" s="144"/>
      <c r="P204" s="25"/>
    </row>
    <row r="205" spans="1:16" s="13" customFormat="1" ht="12.75">
      <c r="A205" s="375"/>
      <c r="B205" s="384"/>
      <c r="C205" s="378"/>
      <c r="D205" s="8" t="s">
        <v>9</v>
      </c>
      <c r="E205" s="118">
        <f t="shared" si="10"/>
        <v>0</v>
      </c>
      <c r="F205" s="88"/>
      <c r="G205" s="88">
        <v>0</v>
      </c>
      <c r="H205" s="113">
        <v>0</v>
      </c>
      <c r="I205" s="113">
        <v>0</v>
      </c>
      <c r="J205" s="113">
        <v>0</v>
      </c>
      <c r="K205" s="200"/>
      <c r="L205" s="88">
        <v>0</v>
      </c>
      <c r="M205" s="144"/>
      <c r="N205" s="144"/>
      <c r="O205" s="144"/>
      <c r="P205" s="25"/>
    </row>
    <row r="206" spans="1:16" s="13" customFormat="1" ht="12.75">
      <c r="A206" s="375"/>
      <c r="B206" s="384"/>
      <c r="C206" s="378"/>
      <c r="D206" s="8" t="s">
        <v>22</v>
      </c>
      <c r="E206" s="118">
        <f t="shared" si="10"/>
        <v>0</v>
      </c>
      <c r="F206" s="88"/>
      <c r="G206" s="88">
        <v>0</v>
      </c>
      <c r="H206" s="113">
        <v>0</v>
      </c>
      <c r="I206" s="113">
        <v>0</v>
      </c>
      <c r="J206" s="113">
        <v>0</v>
      </c>
      <c r="K206" s="200"/>
      <c r="L206" s="88">
        <v>0</v>
      </c>
      <c r="M206" s="144"/>
      <c r="N206" s="144"/>
      <c r="O206" s="144"/>
      <c r="P206" s="25"/>
    </row>
    <row r="207" spans="1:16" s="13" customFormat="1" ht="12.75">
      <c r="A207" s="375"/>
      <c r="B207" s="384"/>
      <c r="C207" s="378"/>
      <c r="D207" s="8" t="s">
        <v>23</v>
      </c>
      <c r="E207" s="118">
        <f t="shared" si="10"/>
        <v>345.4</v>
      </c>
      <c r="F207" s="91"/>
      <c r="G207" s="91">
        <v>0</v>
      </c>
      <c r="H207" s="205">
        <v>0</v>
      </c>
      <c r="I207" s="205">
        <v>0</v>
      </c>
      <c r="J207" s="205">
        <v>0</v>
      </c>
      <c r="K207" s="204"/>
      <c r="L207" s="91">
        <v>345.4</v>
      </c>
      <c r="M207" s="145"/>
      <c r="N207" s="145"/>
      <c r="O207" s="145"/>
      <c r="P207" s="26"/>
    </row>
    <row r="208" spans="1:16" s="13" customFormat="1" ht="13.5" thickBot="1">
      <c r="A208" s="376"/>
      <c r="B208" s="386"/>
      <c r="C208" s="379"/>
      <c r="D208" s="10" t="s">
        <v>8</v>
      </c>
      <c r="E208" s="162">
        <f t="shared" si="10"/>
        <v>0</v>
      </c>
      <c r="F208" s="90"/>
      <c r="G208" s="90">
        <v>0</v>
      </c>
      <c r="H208" s="210">
        <v>0</v>
      </c>
      <c r="I208" s="210">
        <v>0</v>
      </c>
      <c r="J208" s="210">
        <v>0</v>
      </c>
      <c r="K208" s="209"/>
      <c r="L208" s="90">
        <v>0</v>
      </c>
      <c r="M208" s="146"/>
      <c r="N208" s="146"/>
      <c r="O208" s="146"/>
      <c r="P208" s="27"/>
    </row>
    <row r="209" spans="1:16" s="13" customFormat="1" ht="12.75" hidden="1">
      <c r="A209" s="277"/>
      <c r="B209" s="21"/>
      <c r="C209" s="277"/>
      <c r="D209" s="279"/>
      <c r="E209" s="161"/>
      <c r="F209" s="307"/>
      <c r="G209" s="307"/>
      <c r="H209" s="139"/>
      <c r="I209" s="139"/>
      <c r="J209" s="139"/>
      <c r="K209" s="177"/>
      <c r="L209" s="307"/>
      <c r="M209" s="306"/>
      <c r="N209" s="306"/>
      <c r="O209" s="306"/>
      <c r="P209" s="308"/>
    </row>
    <row r="210" spans="1:16" s="13" customFormat="1" ht="12.75" hidden="1">
      <c r="A210" s="277"/>
      <c r="B210" s="21"/>
      <c r="C210" s="277"/>
      <c r="D210" s="279"/>
      <c r="E210" s="161"/>
      <c r="F210" s="307"/>
      <c r="G210" s="307"/>
      <c r="H210" s="139"/>
      <c r="I210" s="139"/>
      <c r="J210" s="139"/>
      <c r="K210" s="177"/>
      <c r="L210" s="307"/>
      <c r="M210" s="306"/>
      <c r="N210" s="306"/>
      <c r="O210" s="306"/>
      <c r="P210" s="308"/>
    </row>
    <row r="211" spans="1:16" s="13" customFormat="1" ht="12.75" hidden="1">
      <c r="A211" s="277"/>
      <c r="B211" s="21"/>
      <c r="C211" s="277"/>
      <c r="D211" s="279"/>
      <c r="E211" s="161"/>
      <c r="F211" s="307"/>
      <c r="G211" s="307"/>
      <c r="H211" s="139"/>
      <c r="I211" s="139"/>
      <c r="J211" s="139"/>
      <c r="K211" s="177"/>
      <c r="L211" s="307"/>
      <c r="M211" s="306"/>
      <c r="N211" s="306"/>
      <c r="O211" s="306"/>
      <c r="P211" s="308"/>
    </row>
    <row r="212" spans="1:16" s="13" customFormat="1" ht="13.5" hidden="1" thickBot="1">
      <c r="A212" s="277"/>
      <c r="B212" s="21"/>
      <c r="C212" s="277"/>
      <c r="D212" s="279"/>
      <c r="E212" s="161"/>
      <c r="F212" s="307"/>
      <c r="G212" s="307"/>
      <c r="H212" s="139"/>
      <c r="I212" s="139"/>
      <c r="J212" s="139"/>
      <c r="K212" s="177"/>
      <c r="L212" s="307"/>
      <c r="M212" s="306"/>
      <c r="N212" s="306"/>
      <c r="O212" s="306"/>
      <c r="P212" s="308"/>
    </row>
    <row r="213" spans="1:16" s="13" customFormat="1" ht="13.5" thickBot="1">
      <c r="A213" s="416" t="s">
        <v>6</v>
      </c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  <c r="P213" s="418"/>
    </row>
    <row r="214" spans="1:16" s="29" customFormat="1" ht="12.75">
      <c r="A214" s="374">
        <v>24</v>
      </c>
      <c r="B214" s="422" t="s">
        <v>30</v>
      </c>
      <c r="C214" s="401" t="s">
        <v>55</v>
      </c>
      <c r="D214" s="34" t="s">
        <v>12</v>
      </c>
      <c r="E214" s="85">
        <v>2053.7</v>
      </c>
      <c r="F214" s="35">
        <v>14.3</v>
      </c>
      <c r="G214" s="35">
        <f>G215</f>
        <v>220</v>
      </c>
      <c r="H214" s="239">
        <f>SUM(H215:H219)</f>
        <v>950.4</v>
      </c>
      <c r="I214" s="239">
        <v>869</v>
      </c>
      <c r="J214" s="251"/>
      <c r="K214" s="251"/>
      <c r="L214" s="215"/>
      <c r="M214" s="216"/>
      <c r="N214" s="216"/>
      <c r="O214" s="216"/>
      <c r="P214" s="28"/>
    </row>
    <row r="215" spans="1:16" s="29" customFormat="1" ht="12.75">
      <c r="A215" s="375"/>
      <c r="B215" s="423"/>
      <c r="C215" s="402"/>
      <c r="D215" s="8" t="s">
        <v>2</v>
      </c>
      <c r="E215" s="87">
        <f>SUM(F215:L215)</f>
        <v>234.70000000000002</v>
      </c>
      <c r="F215" s="40">
        <v>14.3</v>
      </c>
      <c r="G215" s="88">
        <v>220</v>
      </c>
      <c r="H215" s="242">
        <v>0.4</v>
      </c>
      <c r="I215" s="242">
        <v>0</v>
      </c>
      <c r="J215" s="253"/>
      <c r="K215" s="253"/>
      <c r="L215" s="217"/>
      <c r="M215" s="218"/>
      <c r="N215" s="218"/>
      <c r="O215" s="218"/>
      <c r="P215" s="30"/>
    </row>
    <row r="216" spans="1:16" s="29" customFormat="1" ht="12.75">
      <c r="A216" s="375"/>
      <c r="B216" s="423"/>
      <c r="C216" s="402"/>
      <c r="D216" s="8" t="s">
        <v>9</v>
      </c>
      <c r="E216" s="87">
        <v>1819</v>
      </c>
      <c r="F216" s="40">
        <v>0</v>
      </c>
      <c r="G216" s="88">
        <v>0</v>
      </c>
      <c r="H216" s="242">
        <v>950</v>
      </c>
      <c r="I216" s="242">
        <v>869</v>
      </c>
      <c r="J216" s="253"/>
      <c r="K216" s="253"/>
      <c r="L216" s="217"/>
      <c r="M216" s="218"/>
      <c r="N216" s="218"/>
      <c r="O216" s="218"/>
      <c r="P216" s="30"/>
    </row>
    <row r="217" spans="1:16" s="29" customFormat="1" ht="12.75">
      <c r="A217" s="375"/>
      <c r="B217" s="423"/>
      <c r="C217" s="402"/>
      <c r="D217" s="8" t="s">
        <v>22</v>
      </c>
      <c r="E217" s="87">
        <f>SUM(F217:L217)</f>
        <v>0</v>
      </c>
      <c r="F217" s="40">
        <v>0</v>
      </c>
      <c r="G217" s="88">
        <v>0</v>
      </c>
      <c r="H217" s="242">
        <v>0</v>
      </c>
      <c r="I217" s="242">
        <v>0</v>
      </c>
      <c r="J217" s="253"/>
      <c r="K217" s="253"/>
      <c r="L217" s="217"/>
      <c r="M217" s="218"/>
      <c r="N217" s="218"/>
      <c r="O217" s="218"/>
      <c r="P217" s="30"/>
    </row>
    <row r="218" spans="1:16" s="29" customFormat="1" ht="12.75">
      <c r="A218" s="375"/>
      <c r="B218" s="423"/>
      <c r="C218" s="402"/>
      <c r="D218" s="8" t="s">
        <v>23</v>
      </c>
      <c r="E218" s="87">
        <f>SUM(F218:L218)</f>
        <v>0</v>
      </c>
      <c r="F218" s="40">
        <v>0</v>
      </c>
      <c r="G218" s="91">
        <v>0</v>
      </c>
      <c r="H218" s="245">
        <v>0</v>
      </c>
      <c r="I218" s="245">
        <v>0</v>
      </c>
      <c r="J218" s="255"/>
      <c r="K218" s="255"/>
      <c r="L218" s="220"/>
      <c r="M218" s="221"/>
      <c r="N218" s="221"/>
      <c r="O218" s="221"/>
      <c r="P218" s="31"/>
    </row>
    <row r="219" spans="1:16" s="29" customFormat="1" ht="13.5" thickBot="1">
      <c r="A219" s="376"/>
      <c r="B219" s="424"/>
      <c r="C219" s="403"/>
      <c r="D219" s="10" t="s">
        <v>8</v>
      </c>
      <c r="E219" s="162">
        <f>SUM(F219:L219)</f>
        <v>0</v>
      </c>
      <c r="F219" s="222">
        <v>0</v>
      </c>
      <c r="G219" s="222">
        <v>0</v>
      </c>
      <c r="H219" s="248">
        <v>0</v>
      </c>
      <c r="I219" s="248">
        <v>0</v>
      </c>
      <c r="J219" s="257"/>
      <c r="K219" s="257"/>
      <c r="L219" s="223"/>
      <c r="M219" s="224"/>
      <c r="N219" s="224"/>
      <c r="O219" s="224"/>
      <c r="P219" s="32"/>
    </row>
    <row r="220" spans="1:16" s="29" customFormat="1" ht="13.5" thickBot="1">
      <c r="A220" s="425" t="s">
        <v>4</v>
      </c>
      <c r="B220" s="426"/>
      <c r="C220" s="426"/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  <c r="P220" s="427"/>
    </row>
    <row r="221" spans="1:16" s="29" customFormat="1" ht="12.75">
      <c r="A221" s="374">
        <v>25</v>
      </c>
      <c r="B221" s="422" t="s">
        <v>52</v>
      </c>
      <c r="C221" s="401" t="s">
        <v>24</v>
      </c>
      <c r="D221" s="34" t="s">
        <v>12</v>
      </c>
      <c r="E221" s="85">
        <f aca="true" t="shared" si="11" ref="E221:E226">SUM(F221:L221)</f>
        <v>1222.1</v>
      </c>
      <c r="F221" s="35"/>
      <c r="G221" s="35">
        <v>777.4</v>
      </c>
      <c r="H221" s="239">
        <v>444.7</v>
      </c>
      <c r="I221" s="239"/>
      <c r="J221" s="239"/>
      <c r="K221" s="239"/>
      <c r="L221" s="35"/>
      <c r="M221" s="225"/>
      <c r="N221" s="225"/>
      <c r="O221" s="225"/>
      <c r="P221" s="75"/>
    </row>
    <row r="222" spans="1:16" s="29" customFormat="1" ht="12.75">
      <c r="A222" s="375"/>
      <c r="B222" s="423"/>
      <c r="C222" s="402"/>
      <c r="D222" s="8" t="s">
        <v>2</v>
      </c>
      <c r="E222" s="87">
        <f t="shared" si="11"/>
        <v>556.1</v>
      </c>
      <c r="F222" s="40"/>
      <c r="G222" s="40">
        <v>111.4</v>
      </c>
      <c r="H222" s="242">
        <v>444.7</v>
      </c>
      <c r="I222" s="242"/>
      <c r="J222" s="242"/>
      <c r="K222" s="242"/>
      <c r="L222" s="40"/>
      <c r="M222" s="226"/>
      <c r="N222" s="226"/>
      <c r="O222" s="226"/>
      <c r="P222" s="41"/>
    </row>
    <row r="223" spans="1:16" s="29" customFormat="1" ht="16.5" customHeight="1">
      <c r="A223" s="375"/>
      <c r="B223" s="423"/>
      <c r="C223" s="402"/>
      <c r="D223" s="8" t="s">
        <v>9</v>
      </c>
      <c r="E223" s="87">
        <f t="shared" si="11"/>
        <v>0</v>
      </c>
      <c r="F223" s="40"/>
      <c r="G223" s="40">
        <v>0</v>
      </c>
      <c r="H223" s="242">
        <v>0</v>
      </c>
      <c r="I223" s="242"/>
      <c r="J223" s="242"/>
      <c r="K223" s="242"/>
      <c r="L223" s="40"/>
      <c r="M223" s="226"/>
      <c r="N223" s="226"/>
      <c r="O223" s="226"/>
      <c r="P223" s="41"/>
    </row>
    <row r="224" spans="1:16" s="29" customFormat="1" ht="12.75">
      <c r="A224" s="375"/>
      <c r="B224" s="423"/>
      <c r="C224" s="402"/>
      <c r="D224" s="8" t="s">
        <v>22</v>
      </c>
      <c r="E224" s="87">
        <f t="shared" si="11"/>
        <v>666</v>
      </c>
      <c r="F224" s="40"/>
      <c r="G224" s="40">
        <v>666</v>
      </c>
      <c r="H224" s="242">
        <v>0</v>
      </c>
      <c r="I224" s="242"/>
      <c r="J224" s="242"/>
      <c r="K224" s="242"/>
      <c r="L224" s="40"/>
      <c r="M224" s="226"/>
      <c r="N224" s="226"/>
      <c r="O224" s="226"/>
      <c r="P224" s="41"/>
    </row>
    <row r="225" spans="1:16" s="29" customFormat="1" ht="16.5" customHeight="1">
      <c r="A225" s="375"/>
      <c r="B225" s="423"/>
      <c r="C225" s="402"/>
      <c r="D225" s="8" t="s">
        <v>23</v>
      </c>
      <c r="E225" s="87">
        <f t="shared" si="11"/>
        <v>0</v>
      </c>
      <c r="F225" s="219"/>
      <c r="G225" s="219">
        <v>0</v>
      </c>
      <c r="H225" s="245">
        <v>0</v>
      </c>
      <c r="I225" s="245"/>
      <c r="J225" s="245"/>
      <c r="K225" s="245"/>
      <c r="L225" s="40"/>
      <c r="M225" s="40"/>
      <c r="N225" s="40"/>
      <c r="O225" s="40"/>
      <c r="P225" s="41"/>
    </row>
    <row r="226" spans="1:16" s="29" customFormat="1" ht="13.5" thickBot="1">
      <c r="A226" s="376"/>
      <c r="B226" s="424"/>
      <c r="C226" s="403"/>
      <c r="D226" s="10" t="s">
        <v>8</v>
      </c>
      <c r="E226" s="162">
        <f t="shared" si="11"/>
        <v>0</v>
      </c>
      <c r="F226" s="222"/>
      <c r="G226" s="222">
        <v>0</v>
      </c>
      <c r="H226" s="248">
        <v>0</v>
      </c>
      <c r="I226" s="248"/>
      <c r="J226" s="248"/>
      <c r="K226" s="248"/>
      <c r="L226" s="285"/>
      <c r="M226" s="228"/>
      <c r="N226" s="228"/>
      <c r="O226" s="228"/>
      <c r="P226" s="76"/>
    </row>
    <row r="227" spans="1:16" s="33" customFormat="1" ht="12.75" hidden="1">
      <c r="A227" s="81"/>
      <c r="B227" s="45"/>
      <c r="C227" s="46"/>
      <c r="D227" s="22"/>
      <c r="E227" s="161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47"/>
    </row>
    <row r="228" spans="1:16" s="33" customFormat="1" ht="13.5" hidden="1" thickBot="1">
      <c r="A228" s="81"/>
      <c r="B228" s="45"/>
      <c r="C228" s="46"/>
      <c r="D228" s="22"/>
      <c r="E228" s="161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47"/>
    </row>
    <row r="229" spans="1:16" s="33" customFormat="1" ht="0.75" customHeight="1">
      <c r="A229" s="81"/>
      <c r="B229" s="45"/>
      <c r="C229" s="46"/>
      <c r="D229" s="22"/>
      <c r="E229" s="161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47"/>
    </row>
    <row r="230" spans="1:16" s="33" customFormat="1" ht="5.25" customHeight="1" hidden="1" thickBot="1">
      <c r="A230" s="81"/>
      <c r="B230" s="45"/>
      <c r="C230" s="46"/>
      <c r="D230" s="22"/>
      <c r="E230" s="161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47"/>
    </row>
    <row r="231" spans="1:16" s="33" customFormat="1" ht="5.25" customHeight="1">
      <c r="A231" s="81"/>
      <c r="B231" s="45"/>
      <c r="C231" s="46"/>
      <c r="D231" s="22"/>
      <c r="E231" s="161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47"/>
    </row>
    <row r="232" spans="1:16" s="33" customFormat="1" ht="5.25" customHeight="1">
      <c r="A232" s="81"/>
      <c r="B232" s="45"/>
      <c r="C232" s="46"/>
      <c r="D232" s="22"/>
      <c r="E232" s="161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47"/>
    </row>
    <row r="233" spans="1:16" s="33" customFormat="1" ht="5.25" customHeight="1">
      <c r="A233" s="81"/>
      <c r="B233" s="45"/>
      <c r="C233" s="46"/>
      <c r="D233" s="22"/>
      <c r="E233" s="161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47"/>
    </row>
    <row r="234" spans="1:16" s="33" customFormat="1" ht="5.25" customHeight="1">
      <c r="A234" s="81"/>
      <c r="B234" s="45"/>
      <c r="C234" s="46"/>
      <c r="D234" s="22"/>
      <c r="E234" s="161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47"/>
    </row>
    <row r="235" spans="1:16" s="33" customFormat="1" ht="5.25" customHeight="1">
      <c r="A235" s="81"/>
      <c r="B235" s="45"/>
      <c r="C235" s="46"/>
      <c r="D235" s="22"/>
      <c r="E235" s="161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47"/>
    </row>
    <row r="236" spans="1:16" s="33" customFormat="1" ht="5.25" customHeight="1" thickBot="1">
      <c r="A236" s="81"/>
      <c r="B236" s="45"/>
      <c r="C236" s="46"/>
      <c r="D236" s="22"/>
      <c r="E236" s="161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47"/>
    </row>
    <row r="237" spans="1:16" s="29" customFormat="1" ht="12.75">
      <c r="A237" s="374">
        <v>26</v>
      </c>
      <c r="B237" s="422" t="s">
        <v>53</v>
      </c>
      <c r="C237" s="401" t="s">
        <v>77</v>
      </c>
      <c r="D237" s="34" t="s">
        <v>12</v>
      </c>
      <c r="E237" s="85">
        <f aca="true" t="shared" si="12" ref="E237:E242">SUM(F237:M237)</f>
        <v>400</v>
      </c>
      <c r="F237" s="35"/>
      <c r="G237" s="35">
        <v>15</v>
      </c>
      <c r="H237" s="239"/>
      <c r="I237" s="239"/>
      <c r="J237" s="239"/>
      <c r="K237" s="239"/>
      <c r="L237" s="35">
        <v>40</v>
      </c>
      <c r="M237" s="225">
        <v>345</v>
      </c>
      <c r="N237" s="225"/>
      <c r="O237" s="225"/>
      <c r="P237" s="75"/>
    </row>
    <row r="238" spans="1:16" s="29" customFormat="1" ht="12.75">
      <c r="A238" s="375"/>
      <c r="B238" s="423"/>
      <c r="C238" s="402"/>
      <c r="D238" s="8" t="s">
        <v>2</v>
      </c>
      <c r="E238" s="87">
        <f t="shared" si="12"/>
        <v>55</v>
      </c>
      <c r="F238" s="40"/>
      <c r="G238" s="40">
        <v>15</v>
      </c>
      <c r="H238" s="242"/>
      <c r="I238" s="242"/>
      <c r="J238" s="242"/>
      <c r="K238" s="242"/>
      <c r="L238" s="40">
        <v>40</v>
      </c>
      <c r="M238" s="226">
        <v>0</v>
      </c>
      <c r="N238" s="226"/>
      <c r="O238" s="226"/>
      <c r="P238" s="41"/>
    </row>
    <row r="239" spans="1:16" s="29" customFormat="1" ht="12.75">
      <c r="A239" s="375"/>
      <c r="B239" s="423"/>
      <c r="C239" s="402"/>
      <c r="D239" s="8" t="s">
        <v>9</v>
      </c>
      <c r="E239" s="87">
        <f t="shared" si="12"/>
        <v>192.5</v>
      </c>
      <c r="F239" s="40"/>
      <c r="G239" s="40">
        <v>0</v>
      </c>
      <c r="H239" s="242"/>
      <c r="I239" s="242"/>
      <c r="J239" s="242"/>
      <c r="K239" s="242"/>
      <c r="L239" s="40"/>
      <c r="M239" s="226">
        <v>192.5</v>
      </c>
      <c r="N239" s="226"/>
      <c r="O239" s="226"/>
      <c r="P239" s="41"/>
    </row>
    <row r="240" spans="1:16" s="29" customFormat="1" ht="12.75">
      <c r="A240" s="375"/>
      <c r="B240" s="423"/>
      <c r="C240" s="402"/>
      <c r="D240" s="8" t="s">
        <v>22</v>
      </c>
      <c r="E240" s="87">
        <f t="shared" si="12"/>
        <v>192.5</v>
      </c>
      <c r="F240" s="40"/>
      <c r="G240" s="40">
        <v>0</v>
      </c>
      <c r="H240" s="242"/>
      <c r="I240" s="242"/>
      <c r="J240" s="242"/>
      <c r="K240" s="242"/>
      <c r="L240" s="40"/>
      <c r="M240" s="226">
        <v>192.5</v>
      </c>
      <c r="N240" s="226"/>
      <c r="O240" s="226"/>
      <c r="P240" s="41"/>
    </row>
    <row r="241" spans="1:16" s="29" customFormat="1" ht="12.75">
      <c r="A241" s="375"/>
      <c r="B241" s="423"/>
      <c r="C241" s="402"/>
      <c r="D241" s="8" t="s">
        <v>23</v>
      </c>
      <c r="E241" s="87">
        <f t="shared" si="12"/>
        <v>0</v>
      </c>
      <c r="F241" s="219"/>
      <c r="G241" s="219">
        <v>0</v>
      </c>
      <c r="H241" s="245"/>
      <c r="I241" s="245"/>
      <c r="J241" s="245"/>
      <c r="K241" s="245"/>
      <c r="L241" s="40"/>
      <c r="M241" s="40">
        <v>0</v>
      </c>
      <c r="N241" s="40"/>
      <c r="O241" s="40"/>
      <c r="P241" s="41"/>
    </row>
    <row r="242" spans="1:16" s="29" customFormat="1" ht="16.5" customHeight="1" thickBot="1">
      <c r="A242" s="376"/>
      <c r="B242" s="424"/>
      <c r="C242" s="403"/>
      <c r="D242" s="10" t="s">
        <v>8</v>
      </c>
      <c r="E242" s="162">
        <f t="shared" si="12"/>
        <v>0</v>
      </c>
      <c r="F242" s="222"/>
      <c r="G242" s="222">
        <v>0</v>
      </c>
      <c r="H242" s="248"/>
      <c r="I242" s="248"/>
      <c r="J242" s="248"/>
      <c r="K242" s="248"/>
      <c r="L242" s="285"/>
      <c r="M242" s="228">
        <v>0</v>
      </c>
      <c r="N242" s="228"/>
      <c r="O242" s="228"/>
      <c r="P242" s="76"/>
    </row>
    <row r="243" spans="1:16" s="106" customFormat="1" ht="12.75">
      <c r="A243" s="374">
        <v>27</v>
      </c>
      <c r="B243" s="422" t="s">
        <v>44</v>
      </c>
      <c r="C243" s="401" t="s">
        <v>78</v>
      </c>
      <c r="D243" s="34" t="s">
        <v>12</v>
      </c>
      <c r="E243" s="157">
        <f aca="true" t="shared" si="13" ref="E243:E254">SUM(F243:L243)</f>
        <v>339.2</v>
      </c>
      <c r="F243" s="35"/>
      <c r="G243" s="35"/>
      <c r="H243" s="239">
        <v>8</v>
      </c>
      <c r="I243" s="239">
        <v>31.2</v>
      </c>
      <c r="J243" s="294"/>
      <c r="K243" s="239">
        <v>300</v>
      </c>
      <c r="L243" s="230"/>
      <c r="M243" s="231"/>
      <c r="N243" s="231"/>
      <c r="O243" s="231"/>
      <c r="P243" s="105"/>
    </row>
    <row r="244" spans="1:16" s="106" customFormat="1" ht="12.75">
      <c r="A244" s="375"/>
      <c r="B244" s="423"/>
      <c r="C244" s="402"/>
      <c r="D244" s="8" t="s">
        <v>2</v>
      </c>
      <c r="E244" s="118">
        <f t="shared" si="13"/>
        <v>114.2</v>
      </c>
      <c r="F244" s="40"/>
      <c r="G244" s="40"/>
      <c r="H244" s="242">
        <v>8</v>
      </c>
      <c r="I244" s="242">
        <v>31.2</v>
      </c>
      <c r="J244" s="295"/>
      <c r="K244" s="242">
        <v>75</v>
      </c>
      <c r="L244" s="232"/>
      <c r="M244" s="233"/>
      <c r="N244" s="233"/>
      <c r="O244" s="233"/>
      <c r="P244" s="99"/>
    </row>
    <row r="245" spans="1:16" s="106" customFormat="1" ht="12.75">
      <c r="A245" s="375"/>
      <c r="B245" s="423"/>
      <c r="C245" s="402"/>
      <c r="D245" s="8" t="s">
        <v>9</v>
      </c>
      <c r="E245" s="118">
        <f t="shared" si="13"/>
        <v>0</v>
      </c>
      <c r="F245" s="40"/>
      <c r="G245" s="40"/>
      <c r="H245" s="242">
        <v>0</v>
      </c>
      <c r="I245" s="242">
        <v>0</v>
      </c>
      <c r="J245" s="295"/>
      <c r="K245" s="242">
        <v>0</v>
      </c>
      <c r="L245" s="232"/>
      <c r="M245" s="233"/>
      <c r="N245" s="233"/>
      <c r="O245" s="233"/>
      <c r="P245" s="99"/>
    </row>
    <row r="246" spans="1:16" s="106" customFormat="1" ht="12.75">
      <c r="A246" s="375"/>
      <c r="B246" s="423"/>
      <c r="C246" s="402"/>
      <c r="D246" s="8" t="s">
        <v>22</v>
      </c>
      <c r="E246" s="118">
        <f t="shared" si="13"/>
        <v>0</v>
      </c>
      <c r="F246" s="40"/>
      <c r="G246" s="40"/>
      <c r="H246" s="242">
        <v>0</v>
      </c>
      <c r="I246" s="242">
        <v>0</v>
      </c>
      <c r="J246" s="295"/>
      <c r="K246" s="242">
        <v>0</v>
      </c>
      <c r="L246" s="232"/>
      <c r="M246" s="233"/>
      <c r="N246" s="233"/>
      <c r="O246" s="233"/>
      <c r="P246" s="99"/>
    </row>
    <row r="247" spans="1:16" s="106" customFormat="1" ht="12.75">
      <c r="A247" s="375"/>
      <c r="B247" s="423"/>
      <c r="C247" s="402"/>
      <c r="D247" s="8" t="s">
        <v>23</v>
      </c>
      <c r="E247" s="158">
        <f t="shared" si="13"/>
        <v>225</v>
      </c>
      <c r="F247" s="219"/>
      <c r="G247" s="219"/>
      <c r="H247" s="245">
        <v>0</v>
      </c>
      <c r="I247" s="245">
        <v>0</v>
      </c>
      <c r="J247" s="296"/>
      <c r="K247" s="245">
        <v>225</v>
      </c>
      <c r="L247" s="234"/>
      <c r="M247" s="235"/>
      <c r="N247" s="235"/>
      <c r="O247" s="235"/>
      <c r="P247" s="107"/>
    </row>
    <row r="248" spans="1:16" s="106" customFormat="1" ht="13.5" thickBot="1">
      <c r="A248" s="376"/>
      <c r="B248" s="424"/>
      <c r="C248" s="403"/>
      <c r="D248" s="10" t="s">
        <v>8</v>
      </c>
      <c r="E248" s="160">
        <f t="shared" si="13"/>
        <v>0</v>
      </c>
      <c r="F248" s="222"/>
      <c r="G248" s="222"/>
      <c r="H248" s="248">
        <v>0</v>
      </c>
      <c r="I248" s="248">
        <v>0</v>
      </c>
      <c r="J248" s="297"/>
      <c r="K248" s="248">
        <v>0</v>
      </c>
      <c r="L248" s="236"/>
      <c r="M248" s="237"/>
      <c r="N248" s="237"/>
      <c r="O248" s="237"/>
      <c r="P248" s="108"/>
    </row>
    <row r="249" spans="1:16" s="29" customFormat="1" ht="12.75">
      <c r="A249" s="374">
        <v>28</v>
      </c>
      <c r="B249" s="422" t="s">
        <v>28</v>
      </c>
      <c r="C249" s="401">
        <v>2012</v>
      </c>
      <c r="D249" s="34" t="s">
        <v>12</v>
      </c>
      <c r="E249" s="157">
        <f t="shared" si="13"/>
        <v>100</v>
      </c>
      <c r="F249" s="35"/>
      <c r="G249" s="35"/>
      <c r="H249" s="239"/>
      <c r="I249" s="239"/>
      <c r="J249" s="251"/>
      <c r="K249" s="239">
        <v>100</v>
      </c>
      <c r="L249" s="215"/>
      <c r="M249" s="216"/>
      <c r="N249" s="216"/>
      <c r="O249" s="216"/>
      <c r="P249" s="42"/>
    </row>
    <row r="250" spans="1:16" s="29" customFormat="1" ht="12.75">
      <c r="A250" s="375"/>
      <c r="B250" s="423"/>
      <c r="C250" s="402"/>
      <c r="D250" s="8" t="s">
        <v>2</v>
      </c>
      <c r="E250" s="118">
        <f t="shared" si="13"/>
        <v>20</v>
      </c>
      <c r="F250" s="40"/>
      <c r="G250" s="40"/>
      <c r="H250" s="242"/>
      <c r="I250" s="242"/>
      <c r="J250" s="253"/>
      <c r="K250" s="242">
        <v>20</v>
      </c>
      <c r="L250" s="217"/>
      <c r="M250" s="218"/>
      <c r="N250" s="218"/>
      <c r="O250" s="218"/>
      <c r="P250" s="41"/>
    </row>
    <row r="251" spans="1:16" s="29" customFormat="1" ht="12.75">
      <c r="A251" s="375"/>
      <c r="B251" s="423"/>
      <c r="C251" s="402"/>
      <c r="D251" s="8" t="s">
        <v>9</v>
      </c>
      <c r="E251" s="118">
        <f t="shared" si="13"/>
        <v>0</v>
      </c>
      <c r="F251" s="40"/>
      <c r="G251" s="40"/>
      <c r="H251" s="242"/>
      <c r="I251" s="242"/>
      <c r="J251" s="253"/>
      <c r="K251" s="242">
        <v>0</v>
      </c>
      <c r="L251" s="217"/>
      <c r="M251" s="218"/>
      <c r="N251" s="218"/>
      <c r="O251" s="218"/>
      <c r="P251" s="41"/>
    </row>
    <row r="252" spans="1:16" s="29" customFormat="1" ht="12.75">
      <c r="A252" s="375"/>
      <c r="B252" s="423"/>
      <c r="C252" s="402"/>
      <c r="D252" s="8" t="s">
        <v>22</v>
      </c>
      <c r="E252" s="118">
        <f t="shared" si="13"/>
        <v>80</v>
      </c>
      <c r="F252" s="40"/>
      <c r="G252" s="40"/>
      <c r="H252" s="242"/>
      <c r="I252" s="242"/>
      <c r="J252" s="253"/>
      <c r="K252" s="242">
        <v>80</v>
      </c>
      <c r="L252" s="217"/>
      <c r="M252" s="218"/>
      <c r="N252" s="218"/>
      <c r="O252" s="218"/>
      <c r="P252" s="41"/>
    </row>
    <row r="253" spans="1:16" s="29" customFormat="1" ht="12.75">
      <c r="A253" s="375"/>
      <c r="B253" s="423"/>
      <c r="C253" s="402"/>
      <c r="D253" s="8" t="s">
        <v>23</v>
      </c>
      <c r="E253" s="158">
        <f t="shared" si="13"/>
        <v>0</v>
      </c>
      <c r="F253" s="219"/>
      <c r="G253" s="219"/>
      <c r="H253" s="245"/>
      <c r="I253" s="245"/>
      <c r="J253" s="255"/>
      <c r="K253" s="245">
        <v>0</v>
      </c>
      <c r="L253" s="220"/>
      <c r="M253" s="221"/>
      <c r="N253" s="221"/>
      <c r="O253" s="221"/>
      <c r="P253" s="43"/>
    </row>
    <row r="254" spans="1:16" s="29" customFormat="1" ht="13.5" thickBot="1">
      <c r="A254" s="376"/>
      <c r="B254" s="424"/>
      <c r="C254" s="403"/>
      <c r="D254" s="10" t="s">
        <v>8</v>
      </c>
      <c r="E254" s="160">
        <f t="shared" si="13"/>
        <v>0</v>
      </c>
      <c r="F254" s="222"/>
      <c r="G254" s="222"/>
      <c r="H254" s="248"/>
      <c r="I254" s="248"/>
      <c r="J254" s="257"/>
      <c r="K254" s="248">
        <v>0</v>
      </c>
      <c r="L254" s="223"/>
      <c r="M254" s="224"/>
      <c r="N254" s="224"/>
      <c r="O254" s="224"/>
      <c r="P254" s="44"/>
    </row>
    <row r="255" spans="1:16" s="29" customFormat="1" ht="12.75" hidden="1">
      <c r="A255" s="277"/>
      <c r="B255" s="45"/>
      <c r="C255" s="278"/>
      <c r="D255" s="279"/>
      <c r="E255" s="161"/>
      <c r="F255" s="281"/>
      <c r="G255" s="281"/>
      <c r="H255" s="229"/>
      <c r="I255" s="229"/>
      <c r="J255" s="238"/>
      <c r="K255" s="229"/>
      <c r="L255" s="284"/>
      <c r="M255" s="284"/>
      <c r="N255" s="284"/>
      <c r="O255" s="284"/>
      <c r="P255" s="288"/>
    </row>
    <row r="256" spans="1:16" s="29" customFormat="1" ht="12.75" hidden="1">
      <c r="A256" s="277"/>
      <c r="B256" s="45"/>
      <c r="C256" s="278"/>
      <c r="D256" s="279"/>
      <c r="E256" s="161"/>
      <c r="F256" s="281"/>
      <c r="G256" s="281"/>
      <c r="H256" s="229"/>
      <c r="I256" s="229"/>
      <c r="J256" s="238"/>
      <c r="K256" s="229"/>
      <c r="L256" s="284"/>
      <c r="M256" s="284"/>
      <c r="N256" s="284"/>
      <c r="O256" s="284"/>
      <c r="P256" s="288"/>
    </row>
    <row r="257" spans="1:16" s="29" customFormat="1" ht="13.5" hidden="1" thickBot="1">
      <c r="A257" s="277"/>
      <c r="B257" s="45"/>
      <c r="C257" s="278"/>
      <c r="D257" s="279"/>
      <c r="E257" s="161"/>
      <c r="F257" s="281"/>
      <c r="G257" s="281"/>
      <c r="H257" s="229"/>
      <c r="I257" s="229"/>
      <c r="J257" s="238"/>
      <c r="K257" s="229"/>
      <c r="L257" s="284"/>
      <c r="M257" s="284"/>
      <c r="N257" s="284"/>
      <c r="O257" s="284"/>
      <c r="P257" s="288"/>
    </row>
    <row r="258" spans="1:16" s="29" customFormat="1" ht="12.75">
      <c r="A258" s="374">
        <v>29</v>
      </c>
      <c r="B258" s="422" t="s">
        <v>31</v>
      </c>
      <c r="C258" s="401" t="s">
        <v>75</v>
      </c>
      <c r="D258" s="34" t="s">
        <v>12</v>
      </c>
      <c r="E258" s="157">
        <f>SUM(F258:M258)</f>
        <v>1000</v>
      </c>
      <c r="F258" s="215"/>
      <c r="G258" s="215"/>
      <c r="H258" s="239"/>
      <c r="I258" s="239"/>
      <c r="J258" s="251"/>
      <c r="K258" s="251"/>
      <c r="L258" s="35">
        <v>100</v>
      </c>
      <c r="M258" s="216">
        <v>900</v>
      </c>
      <c r="N258" s="216"/>
      <c r="O258" s="216"/>
      <c r="P258" s="42"/>
    </row>
    <row r="259" spans="1:16" s="29" customFormat="1" ht="12.75">
      <c r="A259" s="375"/>
      <c r="B259" s="423"/>
      <c r="C259" s="402"/>
      <c r="D259" s="8" t="s">
        <v>2</v>
      </c>
      <c r="E259" s="118">
        <f>SUM(F259:M259)</f>
        <v>110</v>
      </c>
      <c r="F259" s="217"/>
      <c r="G259" s="217"/>
      <c r="H259" s="242"/>
      <c r="I259" s="242"/>
      <c r="J259" s="253"/>
      <c r="K259" s="253"/>
      <c r="L259" s="40">
        <v>100</v>
      </c>
      <c r="M259" s="218">
        <v>10</v>
      </c>
      <c r="N259" s="218"/>
      <c r="O259" s="218"/>
      <c r="P259" s="41"/>
    </row>
    <row r="260" spans="1:16" s="29" customFormat="1" ht="12.75">
      <c r="A260" s="375"/>
      <c r="B260" s="423"/>
      <c r="C260" s="402"/>
      <c r="D260" s="8" t="s">
        <v>9</v>
      </c>
      <c r="E260" s="118">
        <f>SUM(F260:M260)</f>
        <v>40</v>
      </c>
      <c r="F260" s="217"/>
      <c r="G260" s="217"/>
      <c r="H260" s="242"/>
      <c r="I260" s="242"/>
      <c r="J260" s="253"/>
      <c r="K260" s="253"/>
      <c r="L260" s="40"/>
      <c r="M260" s="218">
        <v>40</v>
      </c>
      <c r="N260" s="218"/>
      <c r="O260" s="218"/>
      <c r="P260" s="41"/>
    </row>
    <row r="261" spans="1:16" s="29" customFormat="1" ht="12.75">
      <c r="A261" s="375"/>
      <c r="B261" s="423"/>
      <c r="C261" s="402"/>
      <c r="D261" s="8" t="s">
        <v>22</v>
      </c>
      <c r="E261" s="118">
        <f>SUM(F261:L261)</f>
        <v>0</v>
      </c>
      <c r="F261" s="217"/>
      <c r="G261" s="217"/>
      <c r="H261" s="242"/>
      <c r="I261" s="242"/>
      <c r="J261" s="253"/>
      <c r="K261" s="253"/>
      <c r="L261" s="40"/>
      <c r="M261" s="218"/>
      <c r="N261" s="218"/>
      <c r="O261" s="218"/>
      <c r="P261" s="41"/>
    </row>
    <row r="262" spans="1:16" s="29" customFormat="1" ht="12.75">
      <c r="A262" s="375"/>
      <c r="B262" s="423"/>
      <c r="C262" s="402"/>
      <c r="D262" s="8" t="s">
        <v>23</v>
      </c>
      <c r="E262" s="118">
        <f>SUM(F262:M262)</f>
        <v>850</v>
      </c>
      <c r="F262" s="220"/>
      <c r="G262" s="220"/>
      <c r="H262" s="245"/>
      <c r="I262" s="245"/>
      <c r="J262" s="255"/>
      <c r="K262" s="255"/>
      <c r="L262" s="219"/>
      <c r="M262" s="221">
        <v>850</v>
      </c>
      <c r="N262" s="221"/>
      <c r="O262" s="221"/>
      <c r="P262" s="43"/>
    </row>
    <row r="263" spans="1:16" s="29" customFormat="1" ht="13.5" thickBot="1">
      <c r="A263" s="376"/>
      <c r="B263" s="424"/>
      <c r="C263" s="403"/>
      <c r="D263" s="10" t="s">
        <v>8</v>
      </c>
      <c r="E263" s="160">
        <f>SUM(F263:L263)</f>
        <v>0</v>
      </c>
      <c r="F263" s="223"/>
      <c r="G263" s="223"/>
      <c r="H263" s="248"/>
      <c r="I263" s="248"/>
      <c r="J263" s="257"/>
      <c r="K263" s="257"/>
      <c r="L263" s="222"/>
      <c r="M263" s="224"/>
      <c r="N263" s="224"/>
      <c r="O263" s="224"/>
      <c r="P263" s="44"/>
    </row>
    <row r="264" spans="1:16" s="29" customFormat="1" ht="12.75">
      <c r="A264" s="374">
        <v>30</v>
      </c>
      <c r="B264" s="422" t="s">
        <v>45</v>
      </c>
      <c r="C264" s="401" t="s">
        <v>77</v>
      </c>
      <c r="D264" s="34" t="s">
        <v>12</v>
      </c>
      <c r="E264" s="157">
        <f aca="true" t="shared" si="14" ref="E264:E269">SUM(F264:M264)</f>
        <v>1609</v>
      </c>
      <c r="F264" s="215"/>
      <c r="G264" s="35">
        <v>9</v>
      </c>
      <c r="H264" s="239"/>
      <c r="I264" s="239"/>
      <c r="J264" s="239"/>
      <c r="K264" s="239">
        <v>200</v>
      </c>
      <c r="L264" s="35">
        <v>300</v>
      </c>
      <c r="M264" s="216">
        <v>1100</v>
      </c>
      <c r="N264" s="216"/>
      <c r="O264" s="216"/>
      <c r="P264" s="42"/>
    </row>
    <row r="265" spans="1:16" s="29" customFormat="1" ht="12.75">
      <c r="A265" s="375"/>
      <c r="B265" s="423"/>
      <c r="C265" s="402"/>
      <c r="D265" s="8" t="s">
        <v>2</v>
      </c>
      <c r="E265" s="118">
        <f t="shared" si="14"/>
        <v>109</v>
      </c>
      <c r="F265" s="217"/>
      <c r="G265" s="40">
        <v>9</v>
      </c>
      <c r="H265" s="242"/>
      <c r="I265" s="242"/>
      <c r="J265" s="242"/>
      <c r="K265" s="242">
        <v>100</v>
      </c>
      <c r="L265" s="40"/>
      <c r="M265" s="218"/>
      <c r="N265" s="218"/>
      <c r="O265" s="218"/>
      <c r="P265" s="41"/>
    </row>
    <row r="266" spans="1:16" s="29" customFormat="1" ht="12.75">
      <c r="A266" s="375"/>
      <c r="B266" s="423"/>
      <c r="C266" s="402"/>
      <c r="D266" s="8" t="s">
        <v>9</v>
      </c>
      <c r="E266" s="118">
        <f t="shared" si="14"/>
        <v>500</v>
      </c>
      <c r="F266" s="217"/>
      <c r="G266" s="40">
        <v>0</v>
      </c>
      <c r="H266" s="242"/>
      <c r="I266" s="242"/>
      <c r="J266" s="242"/>
      <c r="K266" s="242"/>
      <c r="L266" s="40">
        <v>300</v>
      </c>
      <c r="M266" s="218">
        <v>200</v>
      </c>
      <c r="N266" s="218"/>
      <c r="O266" s="218"/>
      <c r="P266" s="41"/>
    </row>
    <row r="267" spans="1:16" s="29" customFormat="1" ht="12.75">
      <c r="A267" s="375"/>
      <c r="B267" s="423"/>
      <c r="C267" s="402"/>
      <c r="D267" s="8" t="s">
        <v>22</v>
      </c>
      <c r="E267" s="118">
        <f t="shared" si="14"/>
        <v>0</v>
      </c>
      <c r="F267" s="217"/>
      <c r="G267" s="40">
        <v>0</v>
      </c>
      <c r="H267" s="242"/>
      <c r="I267" s="242"/>
      <c r="J267" s="242"/>
      <c r="K267" s="242"/>
      <c r="L267" s="40"/>
      <c r="M267" s="218"/>
      <c r="N267" s="218"/>
      <c r="O267" s="218"/>
      <c r="P267" s="41"/>
    </row>
    <row r="268" spans="1:16" s="29" customFormat="1" ht="12.75">
      <c r="A268" s="375"/>
      <c r="B268" s="423"/>
      <c r="C268" s="402"/>
      <c r="D268" s="8" t="s">
        <v>23</v>
      </c>
      <c r="E268" s="118">
        <f t="shared" si="14"/>
        <v>1000</v>
      </c>
      <c r="F268" s="220"/>
      <c r="G268" s="219">
        <v>0</v>
      </c>
      <c r="H268" s="245"/>
      <c r="I268" s="245"/>
      <c r="J268" s="255"/>
      <c r="K268" s="242">
        <v>100</v>
      </c>
      <c r="L268" s="220"/>
      <c r="M268" s="221">
        <v>900</v>
      </c>
      <c r="N268" s="221"/>
      <c r="O268" s="221"/>
      <c r="P268" s="43"/>
    </row>
    <row r="269" spans="1:16" s="29" customFormat="1" ht="22.5" customHeight="1" thickBot="1">
      <c r="A269" s="376"/>
      <c r="B269" s="424"/>
      <c r="C269" s="403"/>
      <c r="D269" s="10" t="s">
        <v>8</v>
      </c>
      <c r="E269" s="160">
        <f t="shared" si="14"/>
        <v>0</v>
      </c>
      <c r="F269" s="223"/>
      <c r="G269" s="222">
        <v>0</v>
      </c>
      <c r="H269" s="248"/>
      <c r="I269" s="248"/>
      <c r="J269" s="257"/>
      <c r="K269" s="257"/>
      <c r="L269" s="223"/>
      <c r="M269" s="224"/>
      <c r="N269" s="224"/>
      <c r="O269" s="224"/>
      <c r="P269" s="44"/>
    </row>
    <row r="270" spans="1:16" s="33" customFormat="1" ht="12.75" hidden="1">
      <c r="A270" s="81"/>
      <c r="B270" s="45"/>
      <c r="C270" s="46"/>
      <c r="D270" s="22"/>
      <c r="E270" s="161"/>
      <c r="F270" s="238"/>
      <c r="G270" s="229"/>
      <c r="H270" s="229"/>
      <c r="I270" s="229"/>
      <c r="J270" s="238"/>
      <c r="K270" s="238"/>
      <c r="L270" s="238"/>
      <c r="M270" s="238"/>
      <c r="N270" s="238"/>
      <c r="O270" s="238"/>
      <c r="P270" s="47"/>
    </row>
    <row r="271" spans="1:16" s="33" customFormat="1" ht="12.75" hidden="1">
      <c r="A271" s="81"/>
      <c r="B271" s="45"/>
      <c r="C271" s="46"/>
      <c r="D271" s="22"/>
      <c r="E271" s="161"/>
      <c r="F271" s="238"/>
      <c r="G271" s="229"/>
      <c r="H271" s="229"/>
      <c r="I271" s="229"/>
      <c r="J271" s="238"/>
      <c r="K271" s="238"/>
      <c r="L271" s="238"/>
      <c r="M271" s="238"/>
      <c r="N271" s="238"/>
      <c r="O271" s="238"/>
      <c r="P271" s="47"/>
    </row>
    <row r="272" spans="1:16" s="33" customFormat="1" ht="12.75" hidden="1">
      <c r="A272" s="81"/>
      <c r="B272" s="45"/>
      <c r="C272" s="46"/>
      <c r="D272" s="22"/>
      <c r="E272" s="161"/>
      <c r="F272" s="238"/>
      <c r="G272" s="229"/>
      <c r="H272" s="229"/>
      <c r="I272" s="229"/>
      <c r="J272" s="238"/>
      <c r="K272" s="238"/>
      <c r="L272" s="238"/>
      <c r="M272" s="238"/>
      <c r="N272" s="238"/>
      <c r="O272" s="238"/>
      <c r="P272" s="47"/>
    </row>
    <row r="273" spans="1:16" s="33" customFormat="1" ht="12.75" hidden="1">
      <c r="A273" s="81"/>
      <c r="B273" s="45"/>
      <c r="C273" s="46"/>
      <c r="D273" s="22"/>
      <c r="E273" s="161"/>
      <c r="F273" s="238"/>
      <c r="G273" s="229"/>
      <c r="H273" s="229"/>
      <c r="I273" s="229"/>
      <c r="J273" s="238"/>
      <c r="K273" s="238"/>
      <c r="L273" s="238"/>
      <c r="M273" s="238"/>
      <c r="N273" s="238"/>
      <c r="O273" s="238"/>
      <c r="P273" s="47"/>
    </row>
    <row r="274" spans="1:16" s="33" customFormat="1" ht="13.5" hidden="1" thickBot="1">
      <c r="A274" s="81"/>
      <c r="B274" s="45"/>
      <c r="C274" s="46"/>
      <c r="D274" s="22"/>
      <c r="E274" s="161"/>
      <c r="F274" s="238"/>
      <c r="G274" s="229"/>
      <c r="H274" s="229"/>
      <c r="I274" s="229"/>
      <c r="J274" s="238"/>
      <c r="K274" s="238"/>
      <c r="L274" s="238"/>
      <c r="M274" s="238"/>
      <c r="N274" s="238"/>
      <c r="O274" s="238"/>
      <c r="P274" s="47"/>
    </row>
    <row r="275" spans="1:16" s="33" customFormat="1" ht="3" customHeight="1" hidden="1" thickBot="1">
      <c r="A275" s="81"/>
      <c r="B275" s="45"/>
      <c r="C275" s="46"/>
      <c r="D275" s="22"/>
      <c r="E275" s="161"/>
      <c r="F275" s="238"/>
      <c r="G275" s="229"/>
      <c r="H275" s="229"/>
      <c r="I275" s="229"/>
      <c r="J275" s="238"/>
      <c r="K275" s="238"/>
      <c r="L275" s="238"/>
      <c r="M275" s="238"/>
      <c r="N275" s="238"/>
      <c r="O275" s="238"/>
      <c r="P275" s="47"/>
    </row>
    <row r="276" spans="1:16" s="33" customFormat="1" ht="13.5" hidden="1" thickBot="1">
      <c r="A276" s="81"/>
      <c r="B276" s="45"/>
      <c r="C276" s="46"/>
      <c r="D276" s="22"/>
      <c r="E276" s="161"/>
      <c r="F276" s="238"/>
      <c r="G276" s="229"/>
      <c r="H276" s="229"/>
      <c r="I276" s="229"/>
      <c r="J276" s="238"/>
      <c r="K276" s="238"/>
      <c r="L276" s="238"/>
      <c r="M276" s="238"/>
      <c r="N276" s="238"/>
      <c r="O276" s="238"/>
      <c r="P276" s="47"/>
    </row>
    <row r="277" spans="1:16" s="33" customFormat="1" ht="13.5" hidden="1" thickBot="1">
      <c r="A277" s="81"/>
      <c r="B277" s="45"/>
      <c r="C277" s="46"/>
      <c r="D277" s="22"/>
      <c r="E277" s="161"/>
      <c r="F277" s="238"/>
      <c r="G277" s="229"/>
      <c r="H277" s="229"/>
      <c r="I277" s="229"/>
      <c r="J277" s="238"/>
      <c r="K277" s="238"/>
      <c r="L277" s="238"/>
      <c r="M277" s="238"/>
      <c r="N277" s="238"/>
      <c r="O277" s="238"/>
      <c r="P277" s="47"/>
    </row>
    <row r="278" spans="1:16" s="33" customFormat="1" ht="13.5" hidden="1" thickBot="1">
      <c r="A278" s="81"/>
      <c r="B278" s="45"/>
      <c r="C278" s="46"/>
      <c r="D278" s="22"/>
      <c r="E278" s="161"/>
      <c r="F278" s="238"/>
      <c r="G278" s="229"/>
      <c r="H278" s="229"/>
      <c r="I278" s="229"/>
      <c r="J278" s="238"/>
      <c r="K278" s="238"/>
      <c r="L278" s="238"/>
      <c r="M278" s="238"/>
      <c r="N278" s="238"/>
      <c r="O278" s="238"/>
      <c r="P278" s="47"/>
    </row>
    <row r="279" spans="1:16" s="33" customFormat="1" ht="13.5" hidden="1" thickBot="1">
      <c r="A279" s="81"/>
      <c r="B279" s="45"/>
      <c r="C279" s="46"/>
      <c r="D279" s="22"/>
      <c r="E279" s="161"/>
      <c r="F279" s="238"/>
      <c r="G279" s="229"/>
      <c r="H279" s="229"/>
      <c r="I279" s="229"/>
      <c r="J279" s="238"/>
      <c r="K279" s="238"/>
      <c r="L279" s="238"/>
      <c r="M279" s="238"/>
      <c r="N279" s="238"/>
      <c r="O279" s="238"/>
      <c r="P279" s="47"/>
    </row>
    <row r="280" spans="1:16" s="33" customFormat="1" ht="12.75">
      <c r="A280" s="81"/>
      <c r="B280" s="45"/>
      <c r="C280" s="46"/>
      <c r="D280" s="22"/>
      <c r="E280" s="161"/>
      <c r="F280" s="238"/>
      <c r="G280" s="229"/>
      <c r="H280" s="229"/>
      <c r="I280" s="229"/>
      <c r="J280" s="238"/>
      <c r="K280" s="238"/>
      <c r="L280" s="238"/>
      <c r="M280" s="238"/>
      <c r="N280" s="238"/>
      <c r="O280" s="238"/>
      <c r="P280" s="47"/>
    </row>
    <row r="281" spans="1:16" s="33" customFormat="1" ht="12.75">
      <c r="A281" s="81"/>
      <c r="B281" s="45"/>
      <c r="C281" s="46"/>
      <c r="D281" s="22"/>
      <c r="E281" s="161"/>
      <c r="F281" s="238"/>
      <c r="G281" s="229"/>
      <c r="H281" s="229"/>
      <c r="I281" s="229"/>
      <c r="J281" s="238"/>
      <c r="K281" s="238"/>
      <c r="L281" s="238"/>
      <c r="M281" s="238"/>
      <c r="N281" s="238"/>
      <c r="O281" s="238"/>
      <c r="P281" s="47"/>
    </row>
    <row r="282" spans="1:16" s="33" customFormat="1" ht="12.75">
      <c r="A282" s="81"/>
      <c r="B282" s="45"/>
      <c r="C282" s="46"/>
      <c r="D282" s="22"/>
      <c r="E282" s="161"/>
      <c r="F282" s="238"/>
      <c r="G282" s="229"/>
      <c r="H282" s="229"/>
      <c r="I282" s="229"/>
      <c r="J282" s="238"/>
      <c r="K282" s="238"/>
      <c r="L282" s="238"/>
      <c r="M282" s="238"/>
      <c r="N282" s="238"/>
      <c r="O282" s="238"/>
      <c r="P282" s="47"/>
    </row>
    <row r="283" spans="1:16" s="33" customFormat="1" ht="2.25" customHeight="1" thickBot="1">
      <c r="A283" s="81"/>
      <c r="B283" s="45"/>
      <c r="C283" s="46"/>
      <c r="D283" s="22"/>
      <c r="E283" s="161"/>
      <c r="F283" s="238"/>
      <c r="G283" s="229"/>
      <c r="H283" s="229"/>
      <c r="I283" s="229"/>
      <c r="J283" s="238"/>
      <c r="K283" s="238"/>
      <c r="L283" s="238"/>
      <c r="M283" s="238"/>
      <c r="N283" s="238"/>
      <c r="O283" s="238"/>
      <c r="P283" s="47"/>
    </row>
    <row r="284" spans="1:16" s="33" customFormat="1" ht="13.5" hidden="1" thickBot="1">
      <c r="A284" s="81"/>
      <c r="B284" s="45"/>
      <c r="C284" s="46"/>
      <c r="D284" s="22"/>
      <c r="E284" s="161"/>
      <c r="F284" s="238"/>
      <c r="G284" s="229"/>
      <c r="H284" s="229"/>
      <c r="I284" s="229"/>
      <c r="J284" s="238"/>
      <c r="K284" s="238"/>
      <c r="L284" s="238"/>
      <c r="M284" s="238"/>
      <c r="N284" s="238"/>
      <c r="O284" s="238"/>
      <c r="P284" s="47"/>
    </row>
    <row r="285" spans="1:16" s="33" customFormat="1" ht="13.5" hidden="1" thickBot="1">
      <c r="A285" s="81"/>
      <c r="B285" s="45"/>
      <c r="C285" s="46"/>
      <c r="D285" s="22"/>
      <c r="E285" s="161"/>
      <c r="F285" s="238"/>
      <c r="G285" s="229"/>
      <c r="H285" s="229"/>
      <c r="I285" s="229"/>
      <c r="J285" s="238"/>
      <c r="K285" s="238"/>
      <c r="L285" s="238"/>
      <c r="M285" s="238"/>
      <c r="N285" s="238"/>
      <c r="O285" s="238"/>
      <c r="P285" s="47"/>
    </row>
    <row r="286" spans="1:16" s="29" customFormat="1" ht="12.75">
      <c r="A286" s="395">
        <v>31</v>
      </c>
      <c r="B286" s="422" t="s">
        <v>18</v>
      </c>
      <c r="C286" s="431" t="s">
        <v>79</v>
      </c>
      <c r="D286" s="95" t="s">
        <v>12</v>
      </c>
      <c r="E286" s="157">
        <f>SUM(F286:O286)</f>
        <v>466</v>
      </c>
      <c r="F286" s="239"/>
      <c r="G286" s="239">
        <v>51</v>
      </c>
      <c r="H286" s="239"/>
      <c r="I286" s="239"/>
      <c r="J286" s="239"/>
      <c r="K286" s="239"/>
      <c r="L286" s="239">
        <v>85</v>
      </c>
      <c r="M286" s="239">
        <v>85</v>
      </c>
      <c r="N286" s="239">
        <v>85</v>
      </c>
      <c r="O286" s="239">
        <v>160</v>
      </c>
      <c r="P286" s="428" t="s">
        <v>46</v>
      </c>
    </row>
    <row r="287" spans="1:16" s="29" customFormat="1" ht="12.75">
      <c r="A287" s="396"/>
      <c r="B287" s="423"/>
      <c r="C287" s="432"/>
      <c r="D287" s="14" t="s">
        <v>2</v>
      </c>
      <c r="E287" s="118">
        <f>SUM(F287:O287)</f>
        <v>197</v>
      </c>
      <c r="F287" s="242"/>
      <c r="G287" s="242">
        <v>32</v>
      </c>
      <c r="H287" s="242"/>
      <c r="I287" s="242"/>
      <c r="J287" s="242"/>
      <c r="K287" s="242"/>
      <c r="L287" s="242">
        <v>35</v>
      </c>
      <c r="M287" s="242">
        <v>35</v>
      </c>
      <c r="N287" s="242">
        <v>35</v>
      </c>
      <c r="O287" s="242">
        <v>60</v>
      </c>
      <c r="P287" s="429"/>
    </row>
    <row r="288" spans="1:16" s="29" customFormat="1" ht="12.75">
      <c r="A288" s="396"/>
      <c r="B288" s="423"/>
      <c r="C288" s="432"/>
      <c r="D288" s="14" t="s">
        <v>9</v>
      </c>
      <c r="E288" s="118">
        <f>SUM(F288:O288)</f>
        <v>250</v>
      </c>
      <c r="F288" s="242"/>
      <c r="G288" s="242">
        <v>0</v>
      </c>
      <c r="H288" s="242"/>
      <c r="I288" s="242"/>
      <c r="J288" s="242"/>
      <c r="K288" s="242"/>
      <c r="L288" s="242">
        <v>50</v>
      </c>
      <c r="M288" s="242">
        <v>50</v>
      </c>
      <c r="N288" s="242">
        <v>50</v>
      </c>
      <c r="O288" s="242">
        <v>100</v>
      </c>
      <c r="P288" s="429"/>
    </row>
    <row r="289" spans="1:16" s="29" customFormat="1" ht="12.75">
      <c r="A289" s="396"/>
      <c r="B289" s="423"/>
      <c r="C289" s="432"/>
      <c r="D289" s="14" t="s">
        <v>22</v>
      </c>
      <c r="E289" s="118">
        <f>SUM(F289:O289)</f>
        <v>19</v>
      </c>
      <c r="F289" s="242"/>
      <c r="G289" s="242">
        <v>19</v>
      </c>
      <c r="H289" s="242"/>
      <c r="I289" s="242"/>
      <c r="J289" s="242"/>
      <c r="K289" s="242"/>
      <c r="L289" s="242">
        <v>0</v>
      </c>
      <c r="M289" s="242">
        <v>0</v>
      </c>
      <c r="N289" s="242">
        <v>0</v>
      </c>
      <c r="O289" s="242">
        <v>0</v>
      </c>
      <c r="P289" s="429"/>
    </row>
    <row r="290" spans="1:16" s="29" customFormat="1" ht="12.75">
      <c r="A290" s="396"/>
      <c r="B290" s="423"/>
      <c r="C290" s="432"/>
      <c r="D290" s="14" t="s">
        <v>23</v>
      </c>
      <c r="E290" s="118">
        <f>SUM(F290:L290)</f>
        <v>0</v>
      </c>
      <c r="F290" s="245"/>
      <c r="G290" s="245">
        <v>0</v>
      </c>
      <c r="H290" s="245"/>
      <c r="I290" s="245"/>
      <c r="J290" s="245"/>
      <c r="K290" s="245"/>
      <c r="L290" s="245">
        <v>0</v>
      </c>
      <c r="M290" s="245">
        <v>0</v>
      </c>
      <c r="N290" s="245">
        <v>0</v>
      </c>
      <c r="O290" s="245">
        <v>0</v>
      </c>
      <c r="P290" s="429"/>
    </row>
    <row r="291" spans="1:16" s="29" customFormat="1" ht="39" customHeight="1" thickBot="1">
      <c r="A291" s="397"/>
      <c r="B291" s="424"/>
      <c r="C291" s="433"/>
      <c r="D291" s="15" t="s">
        <v>8</v>
      </c>
      <c r="E291" s="162">
        <f>SUM(F291:L291)</f>
        <v>0</v>
      </c>
      <c r="F291" s="248"/>
      <c r="G291" s="248">
        <v>0</v>
      </c>
      <c r="H291" s="248"/>
      <c r="I291" s="248"/>
      <c r="J291" s="248"/>
      <c r="K291" s="248"/>
      <c r="L291" s="248">
        <v>0</v>
      </c>
      <c r="M291" s="248">
        <v>0</v>
      </c>
      <c r="N291" s="248">
        <v>0</v>
      </c>
      <c r="O291" s="248">
        <v>0</v>
      </c>
      <c r="P291" s="430"/>
    </row>
    <row r="292" spans="1:16" s="29" customFormat="1" ht="13.5" thickBot="1">
      <c r="A292" s="434" t="s">
        <v>5</v>
      </c>
      <c r="B292" s="435"/>
      <c r="C292" s="435"/>
      <c r="D292" s="435"/>
      <c r="E292" s="435"/>
      <c r="F292" s="435"/>
      <c r="G292" s="435"/>
      <c r="H292" s="435"/>
      <c r="I292" s="435"/>
      <c r="J292" s="435"/>
      <c r="K292" s="435"/>
      <c r="L292" s="435"/>
      <c r="M292" s="435"/>
      <c r="N292" s="435"/>
      <c r="O292" s="435"/>
      <c r="P292" s="436"/>
    </row>
    <row r="293" spans="1:16" s="78" customFormat="1" ht="12.75">
      <c r="A293" s="395">
        <v>32</v>
      </c>
      <c r="B293" s="422" t="s">
        <v>50</v>
      </c>
      <c r="C293" s="431" t="s">
        <v>60</v>
      </c>
      <c r="D293" s="95" t="s">
        <v>12</v>
      </c>
      <c r="E293" s="157">
        <f aca="true" t="shared" si="15" ref="E293:E298">SUM(F293:L293)</f>
        <v>358</v>
      </c>
      <c r="F293" s="239"/>
      <c r="G293" s="239">
        <v>17</v>
      </c>
      <c r="H293" s="239">
        <v>15</v>
      </c>
      <c r="I293" s="239">
        <v>150</v>
      </c>
      <c r="J293" s="239">
        <v>0</v>
      </c>
      <c r="K293" s="239">
        <v>87</v>
      </c>
      <c r="L293" s="239">
        <v>89</v>
      </c>
      <c r="M293" s="241"/>
      <c r="N293" s="241"/>
      <c r="O293" s="241"/>
      <c r="P293" s="127"/>
    </row>
    <row r="294" spans="1:16" s="78" customFormat="1" ht="12.75">
      <c r="A294" s="396"/>
      <c r="B294" s="423"/>
      <c r="C294" s="432"/>
      <c r="D294" s="14" t="s">
        <v>2</v>
      </c>
      <c r="E294" s="87">
        <f t="shared" si="15"/>
        <v>42</v>
      </c>
      <c r="F294" s="242"/>
      <c r="G294" s="242">
        <v>17</v>
      </c>
      <c r="H294" s="242">
        <v>15</v>
      </c>
      <c r="I294" s="242">
        <v>0</v>
      </c>
      <c r="J294" s="242">
        <v>0</v>
      </c>
      <c r="K294" s="242">
        <v>4</v>
      </c>
      <c r="L294" s="242">
        <v>6</v>
      </c>
      <c r="M294" s="244"/>
      <c r="N294" s="244"/>
      <c r="O294" s="244"/>
      <c r="P294" s="129"/>
    </row>
    <row r="295" spans="1:16" s="78" customFormat="1" ht="12.75">
      <c r="A295" s="396"/>
      <c r="B295" s="423"/>
      <c r="C295" s="432"/>
      <c r="D295" s="14" t="s">
        <v>9</v>
      </c>
      <c r="E295" s="87">
        <f t="shared" si="15"/>
        <v>150</v>
      </c>
      <c r="F295" s="242"/>
      <c r="G295" s="242">
        <v>0</v>
      </c>
      <c r="H295" s="242">
        <v>0</v>
      </c>
      <c r="I295" s="242">
        <v>150</v>
      </c>
      <c r="J295" s="242">
        <v>0</v>
      </c>
      <c r="K295" s="242">
        <v>0</v>
      </c>
      <c r="L295" s="242">
        <v>0</v>
      </c>
      <c r="M295" s="244"/>
      <c r="N295" s="244"/>
      <c r="O295" s="244"/>
      <c r="P295" s="129"/>
    </row>
    <row r="296" spans="1:16" s="78" customFormat="1" ht="12.75">
      <c r="A296" s="396"/>
      <c r="B296" s="423"/>
      <c r="C296" s="432"/>
      <c r="D296" s="14" t="s">
        <v>22</v>
      </c>
      <c r="E296" s="87">
        <f t="shared" si="15"/>
        <v>0</v>
      </c>
      <c r="F296" s="242"/>
      <c r="G296" s="242">
        <v>0</v>
      </c>
      <c r="H296" s="242">
        <v>0</v>
      </c>
      <c r="I296" s="242">
        <v>0</v>
      </c>
      <c r="J296" s="242">
        <v>0</v>
      </c>
      <c r="K296" s="242">
        <v>0</v>
      </c>
      <c r="L296" s="242">
        <v>0</v>
      </c>
      <c r="M296" s="244"/>
      <c r="N296" s="244"/>
      <c r="O296" s="244"/>
      <c r="P296" s="129"/>
    </row>
    <row r="297" spans="1:16" s="78" customFormat="1" ht="12.75">
      <c r="A297" s="396"/>
      <c r="B297" s="423"/>
      <c r="C297" s="432"/>
      <c r="D297" s="14" t="s">
        <v>23</v>
      </c>
      <c r="E297" s="87">
        <f t="shared" si="15"/>
        <v>0</v>
      </c>
      <c r="F297" s="245"/>
      <c r="G297" s="245">
        <v>0</v>
      </c>
      <c r="H297" s="245">
        <v>0</v>
      </c>
      <c r="I297" s="245">
        <v>0</v>
      </c>
      <c r="J297" s="245">
        <v>0</v>
      </c>
      <c r="K297" s="245">
        <v>0</v>
      </c>
      <c r="L297" s="245">
        <v>0</v>
      </c>
      <c r="M297" s="247"/>
      <c r="N297" s="247"/>
      <c r="O297" s="247"/>
      <c r="P297" s="130"/>
    </row>
    <row r="298" spans="1:16" s="78" customFormat="1" ht="34.5" customHeight="1" thickBot="1">
      <c r="A298" s="397"/>
      <c r="B298" s="424"/>
      <c r="C298" s="433"/>
      <c r="D298" s="15" t="s">
        <v>8</v>
      </c>
      <c r="E298" s="160">
        <f t="shared" si="15"/>
        <v>166</v>
      </c>
      <c r="F298" s="248"/>
      <c r="G298" s="248">
        <v>0</v>
      </c>
      <c r="H298" s="248">
        <v>0</v>
      </c>
      <c r="I298" s="248">
        <v>0</v>
      </c>
      <c r="J298" s="248">
        <v>0</v>
      </c>
      <c r="K298" s="248">
        <v>83</v>
      </c>
      <c r="L298" s="248">
        <v>83</v>
      </c>
      <c r="M298" s="250"/>
      <c r="N298" s="250"/>
      <c r="O298" s="250"/>
      <c r="P298" s="131"/>
    </row>
    <row r="299" spans="1:16" s="29" customFormat="1" ht="12.75">
      <c r="A299" s="395">
        <v>33</v>
      </c>
      <c r="B299" s="422" t="s">
        <v>59</v>
      </c>
      <c r="C299" s="431" t="s">
        <v>24</v>
      </c>
      <c r="D299" s="95" t="s">
        <v>12</v>
      </c>
      <c r="E299" s="157">
        <f aca="true" t="shared" si="16" ref="E299:E304">SUM(F299:L299)</f>
        <v>840.4</v>
      </c>
      <c r="F299" s="239"/>
      <c r="G299" s="239">
        <v>41.8</v>
      </c>
      <c r="H299" s="239">
        <v>798.6</v>
      </c>
      <c r="I299" s="239"/>
      <c r="J299" s="251"/>
      <c r="K299" s="251"/>
      <c r="L299" s="251"/>
      <c r="M299" s="252"/>
      <c r="N299" s="252"/>
      <c r="O299" s="252"/>
      <c r="P299" s="48"/>
    </row>
    <row r="300" spans="1:16" s="29" customFormat="1" ht="12.75">
      <c r="A300" s="396"/>
      <c r="B300" s="423"/>
      <c r="C300" s="432"/>
      <c r="D300" s="14" t="s">
        <v>2</v>
      </c>
      <c r="E300" s="118">
        <f t="shared" si="16"/>
        <v>708.4</v>
      </c>
      <c r="F300" s="242"/>
      <c r="G300" s="242">
        <v>41.8</v>
      </c>
      <c r="H300" s="242">
        <v>666.6</v>
      </c>
      <c r="I300" s="242"/>
      <c r="J300" s="253"/>
      <c r="K300" s="253"/>
      <c r="L300" s="253"/>
      <c r="M300" s="254"/>
      <c r="N300" s="254"/>
      <c r="O300" s="254"/>
      <c r="P300" s="49"/>
    </row>
    <row r="301" spans="1:16" s="33" customFormat="1" ht="12.75">
      <c r="A301" s="396"/>
      <c r="B301" s="423"/>
      <c r="C301" s="432"/>
      <c r="D301" s="14" t="s">
        <v>9</v>
      </c>
      <c r="E301" s="118">
        <f t="shared" si="16"/>
        <v>0</v>
      </c>
      <c r="F301" s="242"/>
      <c r="G301" s="242">
        <v>0</v>
      </c>
      <c r="H301" s="242">
        <v>0</v>
      </c>
      <c r="I301" s="242"/>
      <c r="J301" s="253"/>
      <c r="K301" s="253"/>
      <c r="L301" s="253"/>
      <c r="M301" s="254"/>
      <c r="N301" s="254"/>
      <c r="O301" s="254"/>
      <c r="P301" s="49"/>
    </row>
    <row r="302" spans="1:16" s="33" customFormat="1" ht="12.75">
      <c r="A302" s="396"/>
      <c r="B302" s="423"/>
      <c r="C302" s="432"/>
      <c r="D302" s="14" t="s">
        <v>22</v>
      </c>
      <c r="E302" s="118">
        <f t="shared" si="16"/>
        <v>132</v>
      </c>
      <c r="F302" s="242"/>
      <c r="G302" s="242">
        <v>0</v>
      </c>
      <c r="H302" s="242">
        <v>132</v>
      </c>
      <c r="I302" s="242"/>
      <c r="J302" s="253"/>
      <c r="K302" s="253"/>
      <c r="L302" s="253"/>
      <c r="M302" s="254"/>
      <c r="N302" s="254"/>
      <c r="O302" s="254"/>
      <c r="P302" s="49"/>
    </row>
    <row r="303" spans="1:16" s="33" customFormat="1" ht="12.75">
      <c r="A303" s="396"/>
      <c r="B303" s="423"/>
      <c r="C303" s="432"/>
      <c r="D303" s="14" t="s">
        <v>23</v>
      </c>
      <c r="E303" s="118">
        <f t="shared" si="16"/>
        <v>0</v>
      </c>
      <c r="F303" s="242"/>
      <c r="G303" s="242">
        <v>0</v>
      </c>
      <c r="H303" s="242">
        <v>0</v>
      </c>
      <c r="I303" s="242"/>
      <c r="J303" s="255"/>
      <c r="K303" s="255"/>
      <c r="L303" s="255"/>
      <c r="M303" s="256"/>
      <c r="N303" s="256"/>
      <c r="O303" s="256"/>
      <c r="P303" s="50"/>
    </row>
    <row r="304" spans="1:16" s="33" customFormat="1" ht="13.5" thickBot="1">
      <c r="A304" s="397"/>
      <c r="B304" s="424"/>
      <c r="C304" s="433"/>
      <c r="D304" s="15" t="s">
        <v>8</v>
      </c>
      <c r="E304" s="160">
        <f t="shared" si="16"/>
        <v>0</v>
      </c>
      <c r="F304" s="248"/>
      <c r="G304" s="248">
        <v>0</v>
      </c>
      <c r="H304" s="248">
        <v>0</v>
      </c>
      <c r="I304" s="248"/>
      <c r="J304" s="257"/>
      <c r="K304" s="257"/>
      <c r="L304" s="257"/>
      <c r="M304" s="265"/>
      <c r="N304" s="265"/>
      <c r="O304" s="265"/>
      <c r="P304" s="51"/>
    </row>
    <row r="305" spans="1:15" s="33" customFormat="1" ht="12.75" hidden="1">
      <c r="A305" s="81"/>
      <c r="B305" s="45"/>
      <c r="C305" s="46"/>
      <c r="D305" s="22"/>
      <c r="E305" s="161"/>
      <c r="F305" s="229"/>
      <c r="G305" s="229"/>
      <c r="H305" s="229"/>
      <c r="I305" s="229"/>
      <c r="J305" s="238"/>
      <c r="K305" s="238"/>
      <c r="L305" s="238"/>
      <c r="M305" s="238"/>
      <c r="N305" s="238"/>
      <c r="O305" s="238"/>
    </row>
    <row r="306" spans="1:15" s="33" customFormat="1" ht="12.75" hidden="1">
      <c r="A306" s="81"/>
      <c r="B306" s="45"/>
      <c r="C306" s="46"/>
      <c r="D306" s="22"/>
      <c r="E306" s="161"/>
      <c r="F306" s="229"/>
      <c r="G306" s="229"/>
      <c r="H306" s="229"/>
      <c r="I306" s="229"/>
      <c r="J306" s="238"/>
      <c r="K306" s="238"/>
      <c r="L306" s="238"/>
      <c r="M306" s="238"/>
      <c r="N306" s="238"/>
      <c r="O306" s="238"/>
    </row>
    <row r="307" spans="1:15" s="33" customFormat="1" ht="12.75" hidden="1">
      <c r="A307" s="81"/>
      <c r="B307" s="45"/>
      <c r="C307" s="46"/>
      <c r="D307" s="22"/>
      <c r="E307" s="161"/>
      <c r="F307" s="229"/>
      <c r="G307" s="229"/>
      <c r="H307" s="229"/>
      <c r="I307" s="229"/>
      <c r="J307" s="238"/>
      <c r="K307" s="238"/>
      <c r="L307" s="238"/>
      <c r="M307" s="238"/>
      <c r="N307" s="238"/>
      <c r="O307" s="238"/>
    </row>
    <row r="308" spans="1:15" s="33" customFormat="1" ht="13.5" hidden="1" thickBot="1">
      <c r="A308" s="81"/>
      <c r="B308" s="45"/>
      <c r="C308" s="46"/>
      <c r="D308" s="22"/>
      <c r="E308" s="161"/>
      <c r="F308" s="229"/>
      <c r="G308" s="229"/>
      <c r="H308" s="229"/>
      <c r="I308" s="229"/>
      <c r="J308" s="238"/>
      <c r="K308" s="238"/>
      <c r="L308" s="238"/>
      <c r="M308" s="238"/>
      <c r="N308" s="238"/>
      <c r="O308" s="238"/>
    </row>
    <row r="309" spans="1:16" s="29" customFormat="1" ht="12.75">
      <c r="A309" s="395">
        <v>34</v>
      </c>
      <c r="B309" s="422" t="s">
        <v>56</v>
      </c>
      <c r="C309" s="431" t="s">
        <v>37</v>
      </c>
      <c r="D309" s="95" t="s">
        <v>12</v>
      </c>
      <c r="E309" s="157">
        <f aca="true" t="shared" si="17" ref="E309:E314">SUM(F309:L309)</f>
        <v>355.5</v>
      </c>
      <c r="F309" s="239"/>
      <c r="G309" s="239">
        <v>105.5</v>
      </c>
      <c r="H309" s="239"/>
      <c r="I309" s="239"/>
      <c r="J309" s="239">
        <v>250</v>
      </c>
      <c r="K309" s="251"/>
      <c r="L309" s="251"/>
      <c r="M309" s="252"/>
      <c r="N309" s="252"/>
      <c r="O309" s="252"/>
      <c r="P309" s="96"/>
    </row>
    <row r="310" spans="1:16" s="29" customFormat="1" ht="12.75">
      <c r="A310" s="396"/>
      <c r="B310" s="423"/>
      <c r="C310" s="432"/>
      <c r="D310" s="14" t="s">
        <v>2</v>
      </c>
      <c r="E310" s="118">
        <f t="shared" si="17"/>
        <v>25</v>
      </c>
      <c r="F310" s="242"/>
      <c r="G310" s="242">
        <v>0</v>
      </c>
      <c r="H310" s="242"/>
      <c r="I310" s="242"/>
      <c r="J310" s="242">
        <v>25</v>
      </c>
      <c r="K310" s="253"/>
      <c r="L310" s="253"/>
      <c r="M310" s="254"/>
      <c r="N310" s="254"/>
      <c r="O310" s="254"/>
      <c r="P310" s="97"/>
    </row>
    <row r="311" spans="1:16" s="29" customFormat="1" ht="15" customHeight="1">
      <c r="A311" s="396"/>
      <c r="B311" s="423"/>
      <c r="C311" s="432"/>
      <c r="D311" s="14" t="s">
        <v>9</v>
      </c>
      <c r="E311" s="118">
        <f t="shared" si="17"/>
        <v>105.5</v>
      </c>
      <c r="F311" s="242"/>
      <c r="G311" s="242">
        <v>105.5</v>
      </c>
      <c r="H311" s="242"/>
      <c r="I311" s="242"/>
      <c r="J311" s="242">
        <v>0</v>
      </c>
      <c r="K311" s="253"/>
      <c r="L311" s="253"/>
      <c r="M311" s="254"/>
      <c r="N311" s="254"/>
      <c r="O311" s="254"/>
      <c r="P311" s="97"/>
    </row>
    <row r="312" spans="1:16" s="29" customFormat="1" ht="17.25" customHeight="1">
      <c r="A312" s="396"/>
      <c r="B312" s="423"/>
      <c r="C312" s="432"/>
      <c r="D312" s="14" t="s">
        <v>22</v>
      </c>
      <c r="E312" s="118">
        <f t="shared" si="17"/>
        <v>0</v>
      </c>
      <c r="F312" s="242"/>
      <c r="G312" s="242">
        <v>0</v>
      </c>
      <c r="H312" s="242"/>
      <c r="I312" s="242"/>
      <c r="J312" s="242">
        <v>0</v>
      </c>
      <c r="K312" s="253"/>
      <c r="L312" s="253"/>
      <c r="M312" s="254"/>
      <c r="N312" s="254"/>
      <c r="O312" s="254"/>
      <c r="P312" s="97"/>
    </row>
    <row r="313" spans="1:16" s="29" customFormat="1" ht="16.5" customHeight="1">
      <c r="A313" s="396"/>
      <c r="B313" s="423"/>
      <c r="C313" s="432"/>
      <c r="D313" s="14" t="s">
        <v>23</v>
      </c>
      <c r="E313" s="118">
        <f t="shared" si="17"/>
        <v>0</v>
      </c>
      <c r="F313" s="245"/>
      <c r="G313" s="245">
        <v>0</v>
      </c>
      <c r="H313" s="245"/>
      <c r="I313" s="245"/>
      <c r="J313" s="245">
        <v>0</v>
      </c>
      <c r="K313" s="255"/>
      <c r="L313" s="255"/>
      <c r="M313" s="256"/>
      <c r="N313" s="256"/>
      <c r="O313" s="256"/>
      <c r="P313" s="97"/>
    </row>
    <row r="314" spans="1:16" s="29" customFormat="1" ht="25.5" customHeight="1" thickBot="1">
      <c r="A314" s="397"/>
      <c r="B314" s="424"/>
      <c r="C314" s="433"/>
      <c r="D314" s="15" t="s">
        <v>8</v>
      </c>
      <c r="E314" s="160">
        <f t="shared" si="17"/>
        <v>225</v>
      </c>
      <c r="F314" s="248"/>
      <c r="G314" s="248">
        <v>0</v>
      </c>
      <c r="H314" s="248"/>
      <c r="I314" s="248"/>
      <c r="J314" s="248">
        <v>225</v>
      </c>
      <c r="K314" s="257"/>
      <c r="L314" s="257"/>
      <c r="M314" s="258"/>
      <c r="N314" s="258"/>
      <c r="O314" s="258"/>
      <c r="P314" s="98"/>
    </row>
    <row r="315" spans="1:15" s="33" customFormat="1" ht="12.75" hidden="1">
      <c r="A315" s="81"/>
      <c r="B315" s="45"/>
      <c r="C315" s="46"/>
      <c r="D315" s="22"/>
      <c r="E315" s="161"/>
      <c r="F315" s="229"/>
      <c r="G315" s="229"/>
      <c r="H315" s="229"/>
      <c r="I315" s="229"/>
      <c r="J315" s="238"/>
      <c r="K315" s="238"/>
      <c r="L315" s="238"/>
      <c r="M315" s="238"/>
      <c r="N315" s="238"/>
      <c r="O315" s="238"/>
    </row>
    <row r="316" spans="1:15" s="33" customFormat="1" ht="12.75" hidden="1">
      <c r="A316" s="81"/>
      <c r="B316" s="45"/>
      <c r="C316" s="46"/>
      <c r="D316" s="22"/>
      <c r="E316" s="161"/>
      <c r="F316" s="229"/>
      <c r="G316" s="229"/>
      <c r="H316" s="229"/>
      <c r="I316" s="229"/>
      <c r="J316" s="238"/>
      <c r="K316" s="238"/>
      <c r="L316" s="238"/>
      <c r="M316" s="238"/>
      <c r="N316" s="238"/>
      <c r="O316" s="238"/>
    </row>
    <row r="317" spans="1:15" s="33" customFormat="1" ht="12.75" hidden="1">
      <c r="A317" s="81"/>
      <c r="B317" s="45"/>
      <c r="C317" s="46"/>
      <c r="D317" s="22"/>
      <c r="E317" s="161"/>
      <c r="F317" s="229"/>
      <c r="G317" s="229"/>
      <c r="H317" s="229"/>
      <c r="I317" s="229"/>
      <c r="J317" s="238"/>
      <c r="K317" s="238"/>
      <c r="L317" s="238"/>
      <c r="M317" s="238"/>
      <c r="N317" s="238"/>
      <c r="O317" s="238"/>
    </row>
    <row r="318" spans="1:15" s="33" customFormat="1" ht="13.5" hidden="1" thickBot="1">
      <c r="A318" s="81"/>
      <c r="B318" s="45"/>
      <c r="C318" s="46"/>
      <c r="D318" s="22"/>
      <c r="E318" s="161"/>
      <c r="F318" s="229"/>
      <c r="G318" s="229"/>
      <c r="H318" s="229"/>
      <c r="I318" s="229"/>
      <c r="J318" s="238"/>
      <c r="K318" s="238"/>
      <c r="L318" s="238"/>
      <c r="M318" s="238"/>
      <c r="N318" s="238"/>
      <c r="O318" s="238"/>
    </row>
    <row r="319" spans="1:15" s="33" customFormat="1" ht="12.75">
      <c r="A319" s="81"/>
      <c r="B319" s="45"/>
      <c r="C319" s="46"/>
      <c r="D319" s="22"/>
      <c r="E319" s="161"/>
      <c r="F319" s="229"/>
      <c r="G319" s="229"/>
      <c r="H319" s="229"/>
      <c r="I319" s="229"/>
      <c r="J319" s="238"/>
      <c r="K319" s="238"/>
      <c r="L319" s="238"/>
      <c r="M319" s="238"/>
      <c r="N319" s="238"/>
      <c r="O319" s="238"/>
    </row>
    <row r="320" spans="1:15" s="33" customFormat="1" ht="12.75">
      <c r="A320" s="81"/>
      <c r="B320" s="45"/>
      <c r="C320" s="46"/>
      <c r="D320" s="22"/>
      <c r="E320" s="161"/>
      <c r="F320" s="229"/>
      <c r="G320" s="229"/>
      <c r="H320" s="229"/>
      <c r="I320" s="229"/>
      <c r="J320" s="238"/>
      <c r="K320" s="238"/>
      <c r="L320" s="238"/>
      <c r="M320" s="238"/>
      <c r="N320" s="238"/>
      <c r="O320" s="238"/>
    </row>
    <row r="321" spans="1:15" s="33" customFormat="1" ht="12.75">
      <c r="A321" s="81"/>
      <c r="B321" s="45"/>
      <c r="C321" s="46"/>
      <c r="D321" s="22"/>
      <c r="E321" s="161"/>
      <c r="F321" s="229"/>
      <c r="G321" s="229"/>
      <c r="H321" s="229"/>
      <c r="I321" s="229"/>
      <c r="J321" s="238"/>
      <c r="K321" s="238"/>
      <c r="L321" s="238"/>
      <c r="M321" s="238"/>
      <c r="N321" s="238"/>
      <c r="O321" s="238"/>
    </row>
    <row r="322" spans="1:15" s="33" customFormat="1" ht="12.75">
      <c r="A322" s="81"/>
      <c r="B322" s="45"/>
      <c r="C322" s="46"/>
      <c r="D322" s="22"/>
      <c r="E322" s="161"/>
      <c r="F322" s="229"/>
      <c r="G322" s="229"/>
      <c r="H322" s="229"/>
      <c r="I322" s="229"/>
      <c r="J322" s="238"/>
      <c r="K322" s="238"/>
      <c r="L322" s="238"/>
      <c r="M322" s="238"/>
      <c r="N322" s="238"/>
      <c r="O322" s="238"/>
    </row>
    <row r="323" spans="1:15" s="33" customFormat="1" ht="5.25" customHeight="1">
      <c r="A323" s="81"/>
      <c r="B323" s="45"/>
      <c r="C323" s="46"/>
      <c r="D323" s="22"/>
      <c r="E323" s="161"/>
      <c r="F323" s="229"/>
      <c r="G323" s="229"/>
      <c r="H323" s="229"/>
      <c r="I323" s="229"/>
      <c r="J323" s="238"/>
      <c r="K323" s="238"/>
      <c r="L323" s="238"/>
      <c r="M323" s="238"/>
      <c r="N323" s="238"/>
      <c r="O323" s="238"/>
    </row>
    <row r="324" spans="1:15" s="33" customFormat="1" ht="12.75" hidden="1">
      <c r="A324" s="81"/>
      <c r="B324" s="45"/>
      <c r="C324" s="46"/>
      <c r="D324" s="22"/>
      <c r="E324" s="161"/>
      <c r="F324" s="229"/>
      <c r="G324" s="229"/>
      <c r="H324" s="229"/>
      <c r="I324" s="229"/>
      <c r="J324" s="238"/>
      <c r="K324" s="238"/>
      <c r="L324" s="238"/>
      <c r="M324" s="238"/>
      <c r="N324" s="238"/>
      <c r="O324" s="238"/>
    </row>
    <row r="325" spans="1:16" s="33" customFormat="1" ht="12.75">
      <c r="A325" s="468">
        <v>35</v>
      </c>
      <c r="B325" s="469" t="s">
        <v>94</v>
      </c>
      <c r="C325" s="470">
        <v>2010</v>
      </c>
      <c r="D325" s="309" t="s">
        <v>12</v>
      </c>
      <c r="E325" s="314">
        <v>80</v>
      </c>
      <c r="F325" s="311"/>
      <c r="G325" s="311"/>
      <c r="H325" s="311"/>
      <c r="I325" s="310">
        <v>80</v>
      </c>
      <c r="J325" s="312"/>
      <c r="K325" s="312"/>
      <c r="L325" s="312"/>
      <c r="M325" s="312"/>
      <c r="N325" s="312"/>
      <c r="O325" s="312"/>
      <c r="P325" s="313"/>
    </row>
    <row r="326" spans="1:16" s="33" customFormat="1" ht="12.75">
      <c r="A326" s="468"/>
      <c r="B326" s="469"/>
      <c r="C326" s="470"/>
      <c r="D326" s="309" t="s">
        <v>2</v>
      </c>
      <c r="E326" s="314">
        <v>40</v>
      </c>
      <c r="F326" s="311"/>
      <c r="G326" s="311"/>
      <c r="H326" s="311"/>
      <c r="I326" s="310">
        <v>40</v>
      </c>
      <c r="J326" s="312"/>
      <c r="K326" s="312"/>
      <c r="L326" s="312"/>
      <c r="M326" s="312"/>
      <c r="N326" s="312"/>
      <c r="O326" s="312"/>
      <c r="P326" s="313"/>
    </row>
    <row r="327" spans="1:16" s="33" customFormat="1" ht="15" customHeight="1">
      <c r="A327" s="468"/>
      <c r="B327" s="469"/>
      <c r="C327" s="470"/>
      <c r="D327" s="309" t="s">
        <v>9</v>
      </c>
      <c r="E327" s="314">
        <v>0</v>
      </c>
      <c r="F327" s="311"/>
      <c r="G327" s="311"/>
      <c r="H327" s="311"/>
      <c r="I327" s="310">
        <v>0</v>
      </c>
      <c r="J327" s="312"/>
      <c r="K327" s="312"/>
      <c r="L327" s="312"/>
      <c r="M327" s="312"/>
      <c r="N327" s="312"/>
      <c r="O327" s="312"/>
      <c r="P327" s="313"/>
    </row>
    <row r="328" spans="1:16" s="33" customFormat="1" ht="12.75">
      <c r="A328" s="468"/>
      <c r="B328" s="469"/>
      <c r="C328" s="470"/>
      <c r="D328" s="309" t="s">
        <v>95</v>
      </c>
      <c r="E328" s="314">
        <v>40</v>
      </c>
      <c r="F328" s="311"/>
      <c r="G328" s="311"/>
      <c r="H328" s="311"/>
      <c r="I328" s="310">
        <v>40</v>
      </c>
      <c r="J328" s="312"/>
      <c r="K328" s="312"/>
      <c r="L328" s="312"/>
      <c r="M328" s="312"/>
      <c r="N328" s="312"/>
      <c r="O328" s="312"/>
      <c r="P328" s="313"/>
    </row>
    <row r="329" spans="1:16" s="33" customFormat="1" ht="18.75" customHeight="1">
      <c r="A329" s="468"/>
      <c r="B329" s="469"/>
      <c r="C329" s="470"/>
      <c r="D329" s="309" t="s">
        <v>23</v>
      </c>
      <c r="E329" s="314">
        <v>0</v>
      </c>
      <c r="F329" s="311"/>
      <c r="G329" s="311"/>
      <c r="H329" s="311"/>
      <c r="I329" s="310">
        <v>0</v>
      </c>
      <c r="J329" s="312"/>
      <c r="K329" s="312"/>
      <c r="L329" s="312"/>
      <c r="M329" s="312"/>
      <c r="N329" s="312"/>
      <c r="O329" s="312"/>
      <c r="P329" s="313"/>
    </row>
    <row r="330" spans="1:16" s="33" customFormat="1" ht="18.75" customHeight="1" thickBot="1">
      <c r="A330" s="468"/>
      <c r="B330" s="469"/>
      <c r="C330" s="470"/>
      <c r="D330" s="309" t="s">
        <v>8</v>
      </c>
      <c r="E330" s="314">
        <v>0</v>
      </c>
      <c r="F330" s="311"/>
      <c r="G330" s="311"/>
      <c r="H330" s="311"/>
      <c r="I330" s="310">
        <v>0</v>
      </c>
      <c r="J330" s="312"/>
      <c r="K330" s="312"/>
      <c r="L330" s="312"/>
      <c r="M330" s="312"/>
      <c r="N330" s="312"/>
      <c r="O330" s="312"/>
      <c r="P330" s="313"/>
    </row>
    <row r="331" spans="1:15" s="33" customFormat="1" ht="13.5" hidden="1" thickBot="1">
      <c r="A331" s="81"/>
      <c r="B331" s="45"/>
      <c r="C331" s="46"/>
      <c r="D331" s="22"/>
      <c r="E331" s="161"/>
      <c r="F331" s="229"/>
      <c r="G331" s="229"/>
      <c r="H331" s="229"/>
      <c r="I331" s="229"/>
      <c r="J331" s="238"/>
      <c r="K331" s="238"/>
      <c r="L331" s="238"/>
      <c r="M331" s="238"/>
      <c r="N331" s="238"/>
      <c r="O331" s="238"/>
    </row>
    <row r="332" spans="1:15" s="33" customFormat="1" ht="37.5" customHeight="1" hidden="1" thickBot="1">
      <c r="A332" s="81"/>
      <c r="B332" s="45"/>
      <c r="C332" s="46"/>
      <c r="D332" s="22"/>
      <c r="E332" s="161"/>
      <c r="F332" s="229"/>
      <c r="G332" s="229"/>
      <c r="H332" s="229"/>
      <c r="I332" s="229"/>
      <c r="J332" s="238"/>
      <c r="K332" s="238"/>
      <c r="L332" s="238"/>
      <c r="M332" s="238"/>
      <c r="N332" s="238"/>
      <c r="O332" s="238"/>
    </row>
    <row r="333" spans="1:16" s="29" customFormat="1" ht="12.75">
      <c r="A333" s="395">
        <v>36</v>
      </c>
      <c r="B333" s="422" t="s">
        <v>14</v>
      </c>
      <c r="C333" s="401" t="s">
        <v>75</v>
      </c>
      <c r="D333" s="34" t="s">
        <v>12</v>
      </c>
      <c r="E333" s="157">
        <f aca="true" t="shared" si="18" ref="E333:E338">SUM(F333:O333)</f>
        <v>1000</v>
      </c>
      <c r="F333" s="35"/>
      <c r="G333" s="35"/>
      <c r="H333" s="302"/>
      <c r="I333" s="239"/>
      <c r="J333" s="239"/>
      <c r="K333" s="239"/>
      <c r="L333" s="35">
        <v>100</v>
      </c>
      <c r="M333" s="259">
        <v>900</v>
      </c>
      <c r="N333" s="259"/>
      <c r="O333" s="259"/>
      <c r="P333" s="52"/>
    </row>
    <row r="334" spans="1:16" s="29" customFormat="1" ht="12.75">
      <c r="A334" s="396"/>
      <c r="B334" s="423"/>
      <c r="C334" s="402"/>
      <c r="D334" s="8" t="s">
        <v>2</v>
      </c>
      <c r="E334" s="118">
        <f t="shared" si="18"/>
        <v>100</v>
      </c>
      <c r="F334" s="40"/>
      <c r="G334" s="40"/>
      <c r="H334" s="253"/>
      <c r="I334" s="242"/>
      <c r="J334" s="242"/>
      <c r="K334" s="242"/>
      <c r="L334" s="40">
        <v>100</v>
      </c>
      <c r="M334" s="226">
        <v>0</v>
      </c>
      <c r="N334" s="226"/>
      <c r="O334" s="226"/>
      <c r="P334" s="53"/>
    </row>
    <row r="335" spans="1:16" s="29" customFormat="1" ht="12.75">
      <c r="A335" s="396"/>
      <c r="B335" s="423"/>
      <c r="C335" s="402"/>
      <c r="D335" s="8" t="s">
        <v>9</v>
      </c>
      <c r="E335" s="118">
        <f t="shared" si="18"/>
        <v>500</v>
      </c>
      <c r="F335" s="40"/>
      <c r="G335" s="40"/>
      <c r="H335" s="253"/>
      <c r="I335" s="242"/>
      <c r="J335" s="242"/>
      <c r="K335" s="242"/>
      <c r="L335" s="40">
        <v>0</v>
      </c>
      <c r="M335" s="226">
        <v>500</v>
      </c>
      <c r="N335" s="226"/>
      <c r="O335" s="226"/>
      <c r="P335" s="53"/>
    </row>
    <row r="336" spans="1:16" s="29" customFormat="1" ht="12.75">
      <c r="A336" s="396"/>
      <c r="B336" s="423"/>
      <c r="C336" s="402"/>
      <c r="D336" s="8" t="s">
        <v>22</v>
      </c>
      <c r="E336" s="118">
        <f t="shared" si="18"/>
        <v>0</v>
      </c>
      <c r="F336" s="40"/>
      <c r="G336" s="40"/>
      <c r="H336" s="253"/>
      <c r="I336" s="242"/>
      <c r="J336" s="242"/>
      <c r="K336" s="242"/>
      <c r="L336" s="40">
        <v>0</v>
      </c>
      <c r="M336" s="226">
        <v>0</v>
      </c>
      <c r="N336" s="226"/>
      <c r="O336" s="226"/>
      <c r="P336" s="53"/>
    </row>
    <row r="337" spans="1:16" s="29" customFormat="1" ht="18.75" customHeight="1">
      <c r="A337" s="396"/>
      <c r="B337" s="423"/>
      <c r="C337" s="402"/>
      <c r="D337" s="8" t="s">
        <v>23</v>
      </c>
      <c r="E337" s="118">
        <f t="shared" si="18"/>
        <v>400</v>
      </c>
      <c r="F337" s="219"/>
      <c r="G337" s="219"/>
      <c r="H337" s="253"/>
      <c r="I337" s="245"/>
      <c r="J337" s="245"/>
      <c r="K337" s="245"/>
      <c r="L337" s="40">
        <v>0</v>
      </c>
      <c r="M337" s="227">
        <v>400</v>
      </c>
      <c r="N337" s="227"/>
      <c r="O337" s="227"/>
      <c r="P337" s="54"/>
    </row>
    <row r="338" spans="1:16" s="29" customFormat="1" ht="19.5" customHeight="1" thickBot="1">
      <c r="A338" s="397"/>
      <c r="B338" s="424"/>
      <c r="C338" s="403"/>
      <c r="D338" s="10" t="s">
        <v>8</v>
      </c>
      <c r="E338" s="160">
        <f t="shared" si="18"/>
        <v>0</v>
      </c>
      <c r="F338" s="222"/>
      <c r="G338" s="222"/>
      <c r="H338" s="303"/>
      <c r="I338" s="248"/>
      <c r="J338" s="248"/>
      <c r="K338" s="248"/>
      <c r="L338" s="40">
        <v>0</v>
      </c>
      <c r="M338" s="260">
        <v>0</v>
      </c>
      <c r="N338" s="260"/>
      <c r="O338" s="260"/>
      <c r="P338" s="55"/>
    </row>
    <row r="339" spans="1:16" s="29" customFormat="1" ht="12.75">
      <c r="A339" s="395">
        <v>37</v>
      </c>
      <c r="B339" s="422" t="s">
        <v>51</v>
      </c>
      <c r="C339" s="401" t="s">
        <v>74</v>
      </c>
      <c r="D339" s="34" t="s">
        <v>12</v>
      </c>
      <c r="E339" s="157">
        <f>SUM(F339:M339)</f>
        <v>650.7</v>
      </c>
      <c r="F339" s="35">
        <v>150.7</v>
      </c>
      <c r="G339" s="35"/>
      <c r="H339" s="239"/>
      <c r="I339" s="251"/>
      <c r="J339" s="239"/>
      <c r="K339" s="239"/>
      <c r="L339" s="35">
        <v>100</v>
      </c>
      <c r="M339" s="259">
        <v>400</v>
      </c>
      <c r="N339" s="216"/>
      <c r="O339" s="216"/>
      <c r="P339" s="28"/>
    </row>
    <row r="340" spans="1:16" s="29" customFormat="1" ht="12.75">
      <c r="A340" s="396"/>
      <c r="B340" s="423"/>
      <c r="C340" s="402"/>
      <c r="D340" s="8" t="s">
        <v>2</v>
      </c>
      <c r="E340" s="118">
        <f>SUM(F340:M340)</f>
        <v>100.7</v>
      </c>
      <c r="F340" s="40">
        <v>0.7</v>
      </c>
      <c r="G340" s="40"/>
      <c r="H340" s="242"/>
      <c r="I340" s="253"/>
      <c r="J340" s="242"/>
      <c r="K340" s="242"/>
      <c r="L340" s="40">
        <v>20</v>
      </c>
      <c r="M340" s="226">
        <v>80</v>
      </c>
      <c r="N340" s="218"/>
      <c r="O340" s="218"/>
      <c r="P340" s="30"/>
    </row>
    <row r="341" spans="1:16" s="29" customFormat="1" ht="12.75">
      <c r="A341" s="396"/>
      <c r="B341" s="423"/>
      <c r="C341" s="402"/>
      <c r="D341" s="8" t="s">
        <v>9</v>
      </c>
      <c r="E341" s="118">
        <f>SUM(F341:M341)</f>
        <v>400</v>
      </c>
      <c r="F341" s="40">
        <v>0</v>
      </c>
      <c r="G341" s="40"/>
      <c r="H341" s="242"/>
      <c r="I341" s="253"/>
      <c r="J341" s="242"/>
      <c r="K341" s="242"/>
      <c r="L341" s="40">
        <v>80</v>
      </c>
      <c r="M341" s="226">
        <v>320</v>
      </c>
      <c r="N341" s="218"/>
      <c r="O341" s="218"/>
      <c r="P341" s="30"/>
    </row>
    <row r="342" spans="1:16" s="29" customFormat="1" ht="12.75">
      <c r="A342" s="396"/>
      <c r="B342" s="423"/>
      <c r="C342" s="402"/>
      <c r="D342" s="8" t="s">
        <v>22</v>
      </c>
      <c r="E342" s="118">
        <f>SUM(F342:M342)</f>
        <v>150</v>
      </c>
      <c r="F342" s="40">
        <v>150</v>
      </c>
      <c r="G342" s="40"/>
      <c r="H342" s="242"/>
      <c r="I342" s="253"/>
      <c r="J342" s="242"/>
      <c r="K342" s="242"/>
      <c r="L342" s="40">
        <v>0</v>
      </c>
      <c r="M342" s="226">
        <v>0</v>
      </c>
      <c r="N342" s="218"/>
      <c r="O342" s="218"/>
      <c r="P342" s="30"/>
    </row>
    <row r="343" spans="1:16" s="29" customFormat="1" ht="12.75">
      <c r="A343" s="396"/>
      <c r="B343" s="423"/>
      <c r="C343" s="402"/>
      <c r="D343" s="8" t="s">
        <v>23</v>
      </c>
      <c r="E343" s="118">
        <f>SUM(F343:M343)</f>
        <v>0</v>
      </c>
      <c r="F343" s="219">
        <v>0</v>
      </c>
      <c r="G343" s="219"/>
      <c r="H343" s="245"/>
      <c r="I343" s="255"/>
      <c r="J343" s="245"/>
      <c r="K343" s="245"/>
      <c r="L343" s="219">
        <v>0</v>
      </c>
      <c r="M343" s="227">
        <v>0</v>
      </c>
      <c r="N343" s="221"/>
      <c r="O343" s="221"/>
      <c r="P343" s="31"/>
    </row>
    <row r="344" spans="1:16" s="29" customFormat="1" ht="23.25" customHeight="1" thickBot="1">
      <c r="A344" s="397"/>
      <c r="B344" s="424"/>
      <c r="C344" s="403"/>
      <c r="D344" s="10" t="s">
        <v>8</v>
      </c>
      <c r="E344" s="160">
        <f>SUM(F344:L344)</f>
        <v>0</v>
      </c>
      <c r="F344" s="222">
        <v>0</v>
      </c>
      <c r="G344" s="222"/>
      <c r="H344" s="248"/>
      <c r="I344" s="257"/>
      <c r="J344" s="248"/>
      <c r="K344" s="248"/>
      <c r="L344" s="222">
        <v>0</v>
      </c>
      <c r="M344" s="260">
        <v>0</v>
      </c>
      <c r="N344" s="224"/>
      <c r="O344" s="224"/>
      <c r="P344" s="32"/>
    </row>
    <row r="345" spans="1:16" s="29" customFormat="1" ht="12.75">
      <c r="A345" s="395">
        <v>38</v>
      </c>
      <c r="B345" s="422" t="s">
        <v>15</v>
      </c>
      <c r="C345" s="401">
        <v>2012</v>
      </c>
      <c r="D345" s="34" t="s">
        <v>12</v>
      </c>
      <c r="E345" s="157">
        <f aca="true" t="shared" si="19" ref="E345:E367">SUM(F345:L345)</f>
        <v>150</v>
      </c>
      <c r="F345" s="35"/>
      <c r="G345" s="35"/>
      <c r="H345" s="239"/>
      <c r="I345" s="239"/>
      <c r="J345" s="239"/>
      <c r="K345" s="239">
        <v>150</v>
      </c>
      <c r="L345" s="35"/>
      <c r="M345" s="259"/>
      <c r="N345" s="216"/>
      <c r="O345" s="216"/>
      <c r="P345" s="28"/>
    </row>
    <row r="346" spans="1:16" s="33" customFormat="1" ht="12.75">
      <c r="A346" s="396"/>
      <c r="B346" s="423"/>
      <c r="C346" s="402"/>
      <c r="D346" s="8" t="s">
        <v>2</v>
      </c>
      <c r="E346" s="118">
        <f t="shared" si="19"/>
        <v>10</v>
      </c>
      <c r="F346" s="40"/>
      <c r="G346" s="40"/>
      <c r="H346" s="242"/>
      <c r="I346" s="242"/>
      <c r="J346" s="242"/>
      <c r="K346" s="242">
        <v>10</v>
      </c>
      <c r="L346" s="40"/>
      <c r="M346" s="226"/>
      <c r="N346" s="218"/>
      <c r="O346" s="218"/>
      <c r="P346" s="30"/>
    </row>
    <row r="347" spans="1:16" s="33" customFormat="1" ht="12.75">
      <c r="A347" s="396"/>
      <c r="B347" s="423"/>
      <c r="C347" s="402"/>
      <c r="D347" s="8" t="s">
        <v>9</v>
      </c>
      <c r="E347" s="118">
        <f t="shared" si="19"/>
        <v>140</v>
      </c>
      <c r="F347" s="40"/>
      <c r="G347" s="40"/>
      <c r="H347" s="242"/>
      <c r="I347" s="242"/>
      <c r="J347" s="242"/>
      <c r="K347" s="242">
        <v>140</v>
      </c>
      <c r="L347" s="40"/>
      <c r="M347" s="226"/>
      <c r="N347" s="218"/>
      <c r="O347" s="218"/>
      <c r="P347" s="30"/>
    </row>
    <row r="348" spans="1:16" s="33" customFormat="1" ht="12.75">
      <c r="A348" s="396"/>
      <c r="B348" s="423"/>
      <c r="C348" s="402"/>
      <c r="D348" s="8" t="s">
        <v>22</v>
      </c>
      <c r="E348" s="118">
        <f t="shared" si="19"/>
        <v>0</v>
      </c>
      <c r="F348" s="40"/>
      <c r="G348" s="40"/>
      <c r="H348" s="242"/>
      <c r="I348" s="242"/>
      <c r="J348" s="242"/>
      <c r="K348" s="242">
        <v>0</v>
      </c>
      <c r="L348" s="40"/>
      <c r="M348" s="226"/>
      <c r="N348" s="218"/>
      <c r="O348" s="218"/>
      <c r="P348" s="30"/>
    </row>
    <row r="349" spans="1:16" s="33" customFormat="1" ht="12.75">
      <c r="A349" s="396"/>
      <c r="B349" s="423"/>
      <c r="C349" s="402"/>
      <c r="D349" s="8" t="s">
        <v>23</v>
      </c>
      <c r="E349" s="118">
        <f t="shared" si="19"/>
        <v>0</v>
      </c>
      <c r="F349" s="219"/>
      <c r="G349" s="219"/>
      <c r="H349" s="245"/>
      <c r="I349" s="245"/>
      <c r="J349" s="245"/>
      <c r="K349" s="245">
        <v>0</v>
      </c>
      <c r="L349" s="219"/>
      <c r="M349" s="227"/>
      <c r="N349" s="221"/>
      <c r="O349" s="221"/>
      <c r="P349" s="31"/>
    </row>
    <row r="350" spans="1:16" s="33" customFormat="1" ht="13.5" thickBot="1">
      <c r="A350" s="397"/>
      <c r="B350" s="424"/>
      <c r="C350" s="403"/>
      <c r="D350" s="10" t="s">
        <v>8</v>
      </c>
      <c r="E350" s="160">
        <f t="shared" si="19"/>
        <v>0</v>
      </c>
      <c r="F350" s="222"/>
      <c r="G350" s="222"/>
      <c r="H350" s="248"/>
      <c r="I350" s="248"/>
      <c r="J350" s="248"/>
      <c r="K350" s="248">
        <v>0</v>
      </c>
      <c r="L350" s="222"/>
      <c r="M350" s="260"/>
      <c r="N350" s="224"/>
      <c r="O350" s="224"/>
      <c r="P350" s="32"/>
    </row>
    <row r="351" spans="1:16" s="33" customFormat="1" ht="12.75" hidden="1">
      <c r="A351" s="81"/>
      <c r="B351" s="45"/>
      <c r="C351" s="278"/>
      <c r="D351" s="279"/>
      <c r="E351" s="161"/>
      <c r="F351" s="281"/>
      <c r="G351" s="281"/>
      <c r="H351" s="229"/>
      <c r="I351" s="229"/>
      <c r="J351" s="229"/>
      <c r="K351" s="229"/>
      <c r="L351" s="281"/>
      <c r="M351" s="281"/>
      <c r="N351" s="284"/>
      <c r="O351" s="284"/>
      <c r="P351" s="287"/>
    </row>
    <row r="352" spans="1:16" s="33" customFormat="1" ht="12.75" hidden="1">
      <c r="A352" s="81"/>
      <c r="B352" s="45"/>
      <c r="C352" s="278"/>
      <c r="D352" s="279"/>
      <c r="E352" s="161"/>
      <c r="F352" s="281"/>
      <c r="G352" s="281"/>
      <c r="H352" s="229"/>
      <c r="I352" s="229"/>
      <c r="J352" s="229"/>
      <c r="K352" s="229"/>
      <c r="L352" s="281"/>
      <c r="M352" s="281"/>
      <c r="N352" s="284"/>
      <c r="O352" s="284"/>
      <c r="P352" s="287"/>
    </row>
    <row r="353" spans="1:16" s="33" customFormat="1" ht="12.75" hidden="1">
      <c r="A353" s="81"/>
      <c r="B353" s="45"/>
      <c r="C353" s="278"/>
      <c r="D353" s="279"/>
      <c r="E353" s="161"/>
      <c r="F353" s="281"/>
      <c r="G353" s="281"/>
      <c r="H353" s="229"/>
      <c r="I353" s="229"/>
      <c r="J353" s="229"/>
      <c r="K353" s="229"/>
      <c r="L353" s="281"/>
      <c r="M353" s="281"/>
      <c r="N353" s="284"/>
      <c r="O353" s="284"/>
      <c r="P353" s="287"/>
    </row>
    <row r="354" spans="1:16" s="33" customFormat="1" ht="12.75" hidden="1">
      <c r="A354" s="81"/>
      <c r="B354" s="45"/>
      <c r="C354" s="278"/>
      <c r="D354" s="279"/>
      <c r="E354" s="161"/>
      <c r="F354" s="281"/>
      <c r="G354" s="281"/>
      <c r="H354" s="229"/>
      <c r="I354" s="229"/>
      <c r="J354" s="229"/>
      <c r="K354" s="229"/>
      <c r="L354" s="281"/>
      <c r="M354" s="281"/>
      <c r="N354" s="284"/>
      <c r="O354" s="284"/>
      <c r="P354" s="287"/>
    </row>
    <row r="355" spans="1:16" s="33" customFormat="1" ht="13.5" hidden="1" thickBot="1">
      <c r="A355" s="81"/>
      <c r="B355" s="45"/>
      <c r="C355" s="278"/>
      <c r="D355" s="279"/>
      <c r="E355" s="161"/>
      <c r="F355" s="281"/>
      <c r="G355" s="281"/>
      <c r="H355" s="229"/>
      <c r="I355" s="229"/>
      <c r="J355" s="229"/>
      <c r="K355" s="229"/>
      <c r="L355" s="281"/>
      <c r="M355" s="281"/>
      <c r="N355" s="284"/>
      <c r="O355" s="284"/>
      <c r="P355" s="287"/>
    </row>
    <row r="356" spans="1:16" s="29" customFormat="1" ht="12.75">
      <c r="A356" s="395">
        <v>39</v>
      </c>
      <c r="B356" s="422" t="s">
        <v>16</v>
      </c>
      <c r="C356" s="401">
        <v>2011</v>
      </c>
      <c r="D356" s="34" t="s">
        <v>12</v>
      </c>
      <c r="E356" s="157">
        <f t="shared" si="19"/>
        <v>120</v>
      </c>
      <c r="F356" s="35"/>
      <c r="G356" s="35"/>
      <c r="H356" s="239"/>
      <c r="I356" s="239"/>
      <c r="J356" s="239">
        <v>120</v>
      </c>
      <c r="K356" s="251"/>
      <c r="L356" s="215"/>
      <c r="M356" s="216"/>
      <c r="N356" s="216"/>
      <c r="O356" s="216"/>
      <c r="P356" s="28"/>
    </row>
    <row r="357" spans="1:16" s="29" customFormat="1" ht="12.75">
      <c r="A357" s="396"/>
      <c r="B357" s="423"/>
      <c r="C357" s="402"/>
      <c r="D357" s="8" t="s">
        <v>2</v>
      </c>
      <c r="E357" s="118">
        <f t="shared" si="19"/>
        <v>6</v>
      </c>
      <c r="F357" s="40"/>
      <c r="G357" s="40"/>
      <c r="H357" s="242"/>
      <c r="I357" s="242"/>
      <c r="J357" s="242">
        <v>6</v>
      </c>
      <c r="K357" s="253"/>
      <c r="L357" s="217"/>
      <c r="M357" s="218"/>
      <c r="N357" s="218"/>
      <c r="O357" s="218"/>
      <c r="P357" s="30"/>
    </row>
    <row r="358" spans="1:16" s="29" customFormat="1" ht="12.75">
      <c r="A358" s="396"/>
      <c r="B358" s="423"/>
      <c r="C358" s="402"/>
      <c r="D358" s="8" t="s">
        <v>9</v>
      </c>
      <c r="E358" s="118">
        <f t="shared" si="19"/>
        <v>114</v>
      </c>
      <c r="F358" s="40"/>
      <c r="G358" s="40"/>
      <c r="H358" s="242"/>
      <c r="I358" s="242"/>
      <c r="J358" s="242">
        <v>114</v>
      </c>
      <c r="K358" s="253"/>
      <c r="L358" s="217"/>
      <c r="M358" s="218"/>
      <c r="N358" s="218"/>
      <c r="O358" s="218"/>
      <c r="P358" s="30"/>
    </row>
    <row r="359" spans="1:16" s="29" customFormat="1" ht="12.75">
      <c r="A359" s="396"/>
      <c r="B359" s="423"/>
      <c r="C359" s="402"/>
      <c r="D359" s="8" t="s">
        <v>22</v>
      </c>
      <c r="E359" s="118">
        <f t="shared" si="19"/>
        <v>0</v>
      </c>
      <c r="F359" s="40"/>
      <c r="G359" s="40"/>
      <c r="H359" s="242"/>
      <c r="I359" s="242"/>
      <c r="J359" s="242">
        <v>0</v>
      </c>
      <c r="K359" s="253"/>
      <c r="L359" s="217"/>
      <c r="M359" s="218"/>
      <c r="N359" s="218"/>
      <c r="O359" s="218"/>
      <c r="P359" s="30"/>
    </row>
    <row r="360" spans="1:16" s="29" customFormat="1" ht="12.75">
      <c r="A360" s="396"/>
      <c r="B360" s="423"/>
      <c r="C360" s="402"/>
      <c r="D360" s="8" t="s">
        <v>23</v>
      </c>
      <c r="E360" s="118">
        <f t="shared" si="19"/>
        <v>0</v>
      </c>
      <c r="F360" s="219"/>
      <c r="G360" s="219"/>
      <c r="H360" s="245"/>
      <c r="I360" s="245"/>
      <c r="J360" s="242">
        <v>0</v>
      </c>
      <c r="K360" s="255"/>
      <c r="L360" s="220"/>
      <c r="M360" s="221"/>
      <c r="N360" s="221"/>
      <c r="O360" s="221"/>
      <c r="P360" s="31"/>
    </row>
    <row r="361" spans="1:16" s="29" customFormat="1" ht="13.5" thickBot="1">
      <c r="A361" s="397"/>
      <c r="B361" s="424"/>
      <c r="C361" s="403"/>
      <c r="D361" s="10" t="s">
        <v>8</v>
      </c>
      <c r="E361" s="160">
        <f t="shared" si="19"/>
        <v>0</v>
      </c>
      <c r="F361" s="222"/>
      <c r="G361" s="222"/>
      <c r="H361" s="248"/>
      <c r="I361" s="248"/>
      <c r="J361" s="248">
        <v>0</v>
      </c>
      <c r="K361" s="257"/>
      <c r="L361" s="223"/>
      <c r="M361" s="224"/>
      <c r="N361" s="224"/>
      <c r="O361" s="224"/>
      <c r="P361" s="32"/>
    </row>
    <row r="362" spans="1:16" s="29" customFormat="1" ht="12.75">
      <c r="A362" s="395">
        <v>40</v>
      </c>
      <c r="B362" s="422" t="s">
        <v>87</v>
      </c>
      <c r="C362" s="401">
        <v>2010</v>
      </c>
      <c r="D362" s="34" t="s">
        <v>12</v>
      </c>
      <c r="E362" s="157">
        <v>75</v>
      </c>
      <c r="F362" s="35"/>
      <c r="G362" s="35"/>
      <c r="H362" s="239"/>
      <c r="I362" s="239">
        <v>75</v>
      </c>
      <c r="J362" s="251"/>
      <c r="K362" s="251"/>
      <c r="L362" s="215"/>
      <c r="M362" s="216"/>
      <c r="N362" s="216"/>
      <c r="O362" s="216"/>
      <c r="P362" s="100"/>
    </row>
    <row r="363" spans="1:16" s="29" customFormat="1" ht="12.75">
      <c r="A363" s="396"/>
      <c r="B363" s="423"/>
      <c r="C363" s="402"/>
      <c r="D363" s="8" t="s">
        <v>2</v>
      </c>
      <c r="E363" s="87">
        <v>27</v>
      </c>
      <c r="F363" s="40"/>
      <c r="G363" s="40"/>
      <c r="H363" s="242"/>
      <c r="I363" s="242">
        <v>27</v>
      </c>
      <c r="J363" s="253"/>
      <c r="K363" s="253"/>
      <c r="L363" s="217"/>
      <c r="M363" s="218"/>
      <c r="N363" s="218"/>
      <c r="O363" s="218"/>
      <c r="P363" s="101"/>
    </row>
    <row r="364" spans="1:16" s="29" customFormat="1" ht="12.75">
      <c r="A364" s="396"/>
      <c r="B364" s="423"/>
      <c r="C364" s="402"/>
      <c r="D364" s="8" t="s">
        <v>9</v>
      </c>
      <c r="E364" s="87">
        <f t="shared" si="19"/>
        <v>0</v>
      </c>
      <c r="F364" s="40"/>
      <c r="G364" s="40"/>
      <c r="H364" s="242"/>
      <c r="I364" s="242">
        <v>0</v>
      </c>
      <c r="J364" s="253"/>
      <c r="K364" s="253"/>
      <c r="L364" s="217"/>
      <c r="M364" s="218"/>
      <c r="N364" s="218"/>
      <c r="O364" s="218"/>
      <c r="P364" s="101"/>
    </row>
    <row r="365" spans="1:16" s="29" customFormat="1" ht="12.75">
      <c r="A365" s="396"/>
      <c r="B365" s="423"/>
      <c r="C365" s="402"/>
      <c r="D365" s="8" t="s">
        <v>22</v>
      </c>
      <c r="E365" s="87">
        <v>48</v>
      </c>
      <c r="F365" s="40"/>
      <c r="G365" s="40"/>
      <c r="H365" s="242"/>
      <c r="I365" s="242">
        <v>48</v>
      </c>
      <c r="J365" s="253"/>
      <c r="K365" s="253"/>
      <c r="L365" s="217"/>
      <c r="M365" s="218"/>
      <c r="N365" s="218"/>
      <c r="O365" s="218"/>
      <c r="P365" s="101"/>
    </row>
    <row r="366" spans="1:16" s="29" customFormat="1" ht="12.75">
      <c r="A366" s="396"/>
      <c r="B366" s="423"/>
      <c r="C366" s="402"/>
      <c r="D366" s="8" t="s">
        <v>23</v>
      </c>
      <c r="E366" s="87">
        <f t="shared" si="19"/>
        <v>0</v>
      </c>
      <c r="F366" s="40"/>
      <c r="G366" s="40"/>
      <c r="H366" s="242"/>
      <c r="I366" s="242">
        <v>0</v>
      </c>
      <c r="J366" s="253"/>
      <c r="K366" s="253"/>
      <c r="L366" s="217"/>
      <c r="M366" s="218"/>
      <c r="N366" s="218"/>
      <c r="O366" s="218"/>
      <c r="P366" s="101"/>
    </row>
    <row r="367" spans="1:16" s="29" customFormat="1" ht="13.5" thickBot="1">
      <c r="A367" s="397"/>
      <c r="B367" s="424"/>
      <c r="C367" s="403"/>
      <c r="D367" s="10" t="s">
        <v>8</v>
      </c>
      <c r="E367" s="160">
        <f t="shared" si="19"/>
        <v>0</v>
      </c>
      <c r="F367" s="222"/>
      <c r="G367" s="222"/>
      <c r="H367" s="248"/>
      <c r="I367" s="248">
        <v>0</v>
      </c>
      <c r="J367" s="257"/>
      <c r="K367" s="257"/>
      <c r="L367" s="223"/>
      <c r="M367" s="224"/>
      <c r="N367" s="224"/>
      <c r="O367" s="224"/>
      <c r="P367" s="103"/>
    </row>
    <row r="368" spans="1:16" s="29" customFormat="1" ht="3.75" customHeight="1" thickBot="1">
      <c r="A368" s="81"/>
      <c r="B368" s="45"/>
      <c r="C368" s="46"/>
      <c r="D368" s="22"/>
      <c r="E368" s="161"/>
      <c r="F368" s="229"/>
      <c r="G368" s="229"/>
      <c r="H368" s="229"/>
      <c r="I368" s="229"/>
      <c r="J368" s="238"/>
      <c r="K368" s="238"/>
      <c r="L368" s="238"/>
      <c r="M368" s="238"/>
      <c r="N368" s="238"/>
      <c r="O368" s="238"/>
      <c r="P368" s="109"/>
    </row>
    <row r="369" spans="1:16" s="29" customFormat="1" ht="13.5" hidden="1" thickBot="1">
      <c r="A369" s="81"/>
      <c r="B369" s="45"/>
      <c r="C369" s="46"/>
      <c r="D369" s="22"/>
      <c r="E369" s="161"/>
      <c r="F369" s="229"/>
      <c r="G369" s="229"/>
      <c r="H369" s="229"/>
      <c r="I369" s="229"/>
      <c r="J369" s="238"/>
      <c r="K369" s="238"/>
      <c r="L369" s="238"/>
      <c r="M369" s="238"/>
      <c r="N369" s="238"/>
      <c r="O369" s="238"/>
      <c r="P369" s="109"/>
    </row>
    <row r="370" spans="1:16" s="29" customFormat="1" ht="13.5" hidden="1" thickBot="1">
      <c r="A370" s="81"/>
      <c r="B370" s="45"/>
      <c r="C370" s="46"/>
      <c r="D370" s="22"/>
      <c r="E370" s="161"/>
      <c r="F370" s="229"/>
      <c r="G370" s="229"/>
      <c r="H370" s="229"/>
      <c r="I370" s="229"/>
      <c r="J370" s="238"/>
      <c r="K370" s="238"/>
      <c r="L370" s="238"/>
      <c r="M370" s="238"/>
      <c r="N370" s="238"/>
      <c r="O370" s="238"/>
      <c r="P370" s="109"/>
    </row>
    <row r="371" spans="1:16" s="29" customFormat="1" ht="13.5" hidden="1" thickBot="1">
      <c r="A371" s="81"/>
      <c r="B371" s="45"/>
      <c r="C371" s="46"/>
      <c r="D371" s="22"/>
      <c r="E371" s="161"/>
      <c r="F371" s="229"/>
      <c r="G371" s="229"/>
      <c r="H371" s="229"/>
      <c r="I371" s="229"/>
      <c r="J371" s="238"/>
      <c r="K371" s="238"/>
      <c r="L371" s="238"/>
      <c r="M371" s="238"/>
      <c r="N371" s="238"/>
      <c r="O371" s="238"/>
      <c r="P371" s="109"/>
    </row>
    <row r="372" spans="1:16" s="29" customFormat="1" ht="13.5" hidden="1" thickBot="1">
      <c r="A372" s="81"/>
      <c r="B372" s="45"/>
      <c r="C372" s="46"/>
      <c r="D372" s="22"/>
      <c r="E372" s="161"/>
      <c r="F372" s="229"/>
      <c r="G372" s="229"/>
      <c r="H372" s="229"/>
      <c r="I372" s="229"/>
      <c r="J372" s="238"/>
      <c r="K372" s="238"/>
      <c r="L372" s="238"/>
      <c r="M372" s="238"/>
      <c r="N372" s="238"/>
      <c r="O372" s="238"/>
      <c r="P372" s="109"/>
    </row>
    <row r="373" spans="1:16" s="29" customFormat="1" ht="12.75">
      <c r="A373" s="395">
        <v>41</v>
      </c>
      <c r="B373" s="422" t="s">
        <v>108</v>
      </c>
      <c r="C373" s="401">
        <v>2010</v>
      </c>
      <c r="D373" s="34" t="s">
        <v>12</v>
      </c>
      <c r="E373" s="157">
        <v>278.6</v>
      </c>
      <c r="F373" s="35"/>
      <c r="G373" s="35"/>
      <c r="H373" s="239"/>
      <c r="I373" s="239">
        <v>278.6</v>
      </c>
      <c r="J373" s="239"/>
      <c r="K373" s="251"/>
      <c r="L373" s="215"/>
      <c r="M373" s="216"/>
      <c r="N373" s="216"/>
      <c r="O373" s="216"/>
      <c r="P373" s="28"/>
    </row>
    <row r="374" spans="1:16" s="29" customFormat="1" ht="12.75">
      <c r="A374" s="396"/>
      <c r="B374" s="423"/>
      <c r="C374" s="402"/>
      <c r="D374" s="8" t="s">
        <v>2</v>
      </c>
      <c r="E374" s="118">
        <v>58.6</v>
      </c>
      <c r="F374" s="40"/>
      <c r="G374" s="40"/>
      <c r="H374" s="242"/>
      <c r="I374" s="242">
        <v>58.6</v>
      </c>
      <c r="J374" s="242"/>
      <c r="K374" s="253"/>
      <c r="L374" s="217"/>
      <c r="M374" s="218"/>
      <c r="N374" s="218"/>
      <c r="O374" s="218"/>
      <c r="P374" s="30"/>
    </row>
    <row r="375" spans="1:16" s="29" customFormat="1" ht="12.75">
      <c r="A375" s="396"/>
      <c r="B375" s="423"/>
      <c r="C375" s="402"/>
      <c r="D375" s="8" t="s">
        <v>9</v>
      </c>
      <c r="E375" s="118"/>
      <c r="F375" s="40"/>
      <c r="G375" s="40"/>
      <c r="H375" s="242"/>
      <c r="I375" s="242"/>
      <c r="J375" s="242"/>
      <c r="K375" s="253"/>
      <c r="L375" s="217"/>
      <c r="M375" s="218"/>
      <c r="N375" s="218"/>
      <c r="O375" s="218"/>
      <c r="P375" s="30"/>
    </row>
    <row r="376" spans="1:16" s="29" customFormat="1" ht="12.75">
      <c r="A376" s="396"/>
      <c r="B376" s="423"/>
      <c r="C376" s="402"/>
      <c r="D376" s="8" t="s">
        <v>22</v>
      </c>
      <c r="E376" s="118">
        <v>220</v>
      </c>
      <c r="F376" s="40"/>
      <c r="G376" s="40"/>
      <c r="H376" s="242"/>
      <c r="I376" s="242">
        <v>220</v>
      </c>
      <c r="J376" s="242"/>
      <c r="K376" s="253"/>
      <c r="L376" s="217"/>
      <c r="M376" s="218"/>
      <c r="N376" s="218"/>
      <c r="O376" s="218"/>
      <c r="P376" s="30"/>
    </row>
    <row r="377" spans="1:16" s="29" customFormat="1" ht="12.75">
      <c r="A377" s="396"/>
      <c r="B377" s="423"/>
      <c r="C377" s="402"/>
      <c r="D377" s="8" t="s">
        <v>23</v>
      </c>
      <c r="E377" s="118"/>
      <c r="F377" s="219"/>
      <c r="G377" s="219"/>
      <c r="H377" s="245"/>
      <c r="I377" s="245"/>
      <c r="J377" s="242"/>
      <c r="K377" s="255"/>
      <c r="L377" s="220"/>
      <c r="M377" s="221"/>
      <c r="N377" s="221"/>
      <c r="O377" s="221"/>
      <c r="P377" s="31"/>
    </row>
    <row r="378" spans="1:16" s="29" customFormat="1" ht="13.5" thickBot="1">
      <c r="A378" s="397"/>
      <c r="B378" s="424"/>
      <c r="C378" s="403"/>
      <c r="D378" s="10" t="s">
        <v>8</v>
      </c>
      <c r="E378" s="160"/>
      <c r="F378" s="222"/>
      <c r="G378" s="222"/>
      <c r="H378" s="248"/>
      <c r="I378" s="248"/>
      <c r="J378" s="248"/>
      <c r="K378" s="257"/>
      <c r="L378" s="223"/>
      <c r="M378" s="224"/>
      <c r="N378" s="224"/>
      <c r="O378" s="224"/>
      <c r="P378" s="32"/>
    </row>
    <row r="379" spans="1:15" s="33" customFormat="1" ht="12.75" hidden="1">
      <c r="A379" s="81"/>
      <c r="B379" s="45"/>
      <c r="C379" s="46"/>
      <c r="D379" s="22"/>
      <c r="E379" s="161"/>
      <c r="F379" s="229"/>
      <c r="G379" s="229"/>
      <c r="H379" s="229"/>
      <c r="I379" s="229"/>
      <c r="J379" s="229"/>
      <c r="K379" s="238"/>
      <c r="L379" s="238"/>
      <c r="M379" s="238"/>
      <c r="N379" s="238"/>
      <c r="O379" s="238"/>
    </row>
    <row r="380" spans="1:15" s="33" customFormat="1" ht="12.75" hidden="1">
      <c r="A380" s="81"/>
      <c r="B380" s="45"/>
      <c r="C380" s="46"/>
      <c r="D380" s="22"/>
      <c r="E380" s="161"/>
      <c r="F380" s="229"/>
      <c r="G380" s="229"/>
      <c r="H380" s="229"/>
      <c r="I380" s="229"/>
      <c r="J380" s="229"/>
      <c r="K380" s="238"/>
      <c r="L380" s="238"/>
      <c r="M380" s="238"/>
      <c r="N380" s="238"/>
      <c r="O380" s="238"/>
    </row>
    <row r="381" spans="1:15" s="33" customFormat="1" ht="12.75" hidden="1">
      <c r="A381" s="81"/>
      <c r="B381" s="45"/>
      <c r="C381" s="46"/>
      <c r="D381" s="22"/>
      <c r="E381" s="161"/>
      <c r="F381" s="229"/>
      <c r="G381" s="229"/>
      <c r="H381" s="229"/>
      <c r="I381" s="229"/>
      <c r="J381" s="229"/>
      <c r="K381" s="238"/>
      <c r="L381" s="238"/>
      <c r="M381" s="238"/>
      <c r="N381" s="238"/>
      <c r="O381" s="238"/>
    </row>
    <row r="382" spans="1:15" s="33" customFormat="1" ht="12.75" hidden="1">
      <c r="A382" s="81"/>
      <c r="B382" s="45"/>
      <c r="C382" s="46"/>
      <c r="D382" s="22"/>
      <c r="E382" s="161"/>
      <c r="F382" s="229"/>
      <c r="G382" s="229"/>
      <c r="H382" s="229"/>
      <c r="I382" s="229"/>
      <c r="J382" s="229"/>
      <c r="K382" s="238"/>
      <c r="L382" s="238"/>
      <c r="M382" s="238"/>
      <c r="N382" s="238"/>
      <c r="O382" s="238"/>
    </row>
    <row r="383" spans="1:15" s="33" customFormat="1" ht="13.5" hidden="1" thickBot="1">
      <c r="A383" s="81"/>
      <c r="B383" s="45"/>
      <c r="C383" s="46"/>
      <c r="D383" s="22"/>
      <c r="E383" s="161"/>
      <c r="F383" s="229"/>
      <c r="G383" s="229"/>
      <c r="H383" s="229"/>
      <c r="I383" s="229"/>
      <c r="J383" s="229"/>
      <c r="K383" s="238"/>
      <c r="L383" s="238"/>
      <c r="M383" s="238"/>
      <c r="N383" s="238"/>
      <c r="O383" s="238"/>
    </row>
    <row r="384" spans="1:16" s="109" customFormat="1" ht="12.75">
      <c r="A384" s="395">
        <v>42</v>
      </c>
      <c r="B384" s="422" t="s">
        <v>57</v>
      </c>
      <c r="C384" s="401" t="s">
        <v>41</v>
      </c>
      <c r="D384" s="34" t="s">
        <v>12</v>
      </c>
      <c r="E384" s="157">
        <v>1496.5</v>
      </c>
      <c r="F384" s="35">
        <v>725.3</v>
      </c>
      <c r="G384" s="35">
        <v>362.4</v>
      </c>
      <c r="H384" s="239">
        <v>409.2</v>
      </c>
      <c r="I384" s="251"/>
      <c r="J384" s="251"/>
      <c r="K384" s="251"/>
      <c r="L384" s="215"/>
      <c r="M384" s="216"/>
      <c r="N384" s="216"/>
      <c r="O384" s="216"/>
      <c r="P384" s="100"/>
    </row>
    <row r="385" spans="1:16" s="109" customFormat="1" ht="12.75">
      <c r="A385" s="396"/>
      <c r="B385" s="423"/>
      <c r="C385" s="402"/>
      <c r="D385" s="8" t="s">
        <v>2</v>
      </c>
      <c r="E385" s="87">
        <f>SUM(F385:L385)</f>
        <v>83.6</v>
      </c>
      <c r="F385" s="40">
        <v>11.5</v>
      </c>
      <c r="G385" s="40">
        <v>55.8</v>
      </c>
      <c r="H385" s="242">
        <v>16.3</v>
      </c>
      <c r="I385" s="253"/>
      <c r="J385" s="253"/>
      <c r="K385" s="253"/>
      <c r="L385" s="217"/>
      <c r="M385" s="218"/>
      <c r="N385" s="218"/>
      <c r="O385" s="218"/>
      <c r="P385" s="101"/>
    </row>
    <row r="386" spans="1:16" s="109" customFormat="1" ht="12.75">
      <c r="A386" s="396"/>
      <c r="B386" s="423"/>
      <c r="C386" s="402"/>
      <c r="D386" s="8" t="s">
        <v>9</v>
      </c>
      <c r="E386" s="87">
        <f>SUM(F386:L386)</f>
        <v>0</v>
      </c>
      <c r="F386" s="40">
        <v>0</v>
      </c>
      <c r="G386" s="40">
        <v>0</v>
      </c>
      <c r="H386" s="242">
        <v>0</v>
      </c>
      <c r="I386" s="253"/>
      <c r="J386" s="253"/>
      <c r="K386" s="253"/>
      <c r="L386" s="217"/>
      <c r="M386" s="218"/>
      <c r="N386" s="218"/>
      <c r="O386" s="218"/>
      <c r="P386" s="101"/>
    </row>
    <row r="387" spans="1:16" s="109" customFormat="1" ht="12.75">
      <c r="A387" s="396"/>
      <c r="B387" s="423"/>
      <c r="C387" s="402"/>
      <c r="D387" s="8" t="s">
        <v>22</v>
      </c>
      <c r="E387" s="87">
        <f>SUM(F387:L387)</f>
        <v>1413.3</v>
      </c>
      <c r="F387" s="40">
        <v>713.8</v>
      </c>
      <c r="G387" s="40">
        <v>306.6</v>
      </c>
      <c r="H387" s="242">
        <v>392.9</v>
      </c>
      <c r="I387" s="253"/>
      <c r="J387" s="253"/>
      <c r="K387" s="253"/>
      <c r="L387" s="217"/>
      <c r="M387" s="218"/>
      <c r="N387" s="218"/>
      <c r="O387" s="218"/>
      <c r="P387" s="101"/>
    </row>
    <row r="388" spans="1:16" s="109" customFormat="1" ht="12.75">
      <c r="A388" s="396"/>
      <c r="B388" s="423"/>
      <c r="C388" s="402"/>
      <c r="D388" s="8" t="s">
        <v>23</v>
      </c>
      <c r="E388" s="87">
        <f>SUM(F388:L388)</f>
        <v>0</v>
      </c>
      <c r="F388" s="40">
        <v>0</v>
      </c>
      <c r="G388" s="40">
        <v>0</v>
      </c>
      <c r="H388" s="242">
        <v>0</v>
      </c>
      <c r="I388" s="253"/>
      <c r="J388" s="253"/>
      <c r="K388" s="253"/>
      <c r="L388" s="217"/>
      <c r="M388" s="218"/>
      <c r="N388" s="218"/>
      <c r="O388" s="218"/>
      <c r="P388" s="101"/>
    </row>
    <row r="389" spans="1:16" s="109" customFormat="1" ht="20.25" customHeight="1" thickBot="1">
      <c r="A389" s="463"/>
      <c r="B389" s="464"/>
      <c r="C389" s="462"/>
      <c r="D389" s="316" t="s">
        <v>8</v>
      </c>
      <c r="E389" s="317">
        <f>SUM(F389:L389)</f>
        <v>0</v>
      </c>
      <c r="F389" s="318">
        <v>0</v>
      </c>
      <c r="G389" s="318">
        <v>0</v>
      </c>
      <c r="H389" s="319">
        <v>0</v>
      </c>
      <c r="I389" s="320"/>
      <c r="J389" s="320"/>
      <c r="K389" s="320"/>
      <c r="L389" s="321"/>
      <c r="M389" s="322"/>
      <c r="N389" s="322"/>
      <c r="O389" s="322"/>
      <c r="P389" s="323"/>
    </row>
    <row r="390" spans="1:16" s="109" customFormat="1" ht="13.5" thickTop="1">
      <c r="A390" s="334"/>
      <c r="B390" s="335"/>
      <c r="C390" s="336"/>
      <c r="D390" s="337" t="s">
        <v>12</v>
      </c>
      <c r="E390" s="338">
        <v>876</v>
      </c>
      <c r="F390" s="339"/>
      <c r="G390" s="339">
        <v>0.4</v>
      </c>
      <c r="H390" s="340">
        <v>25.6</v>
      </c>
      <c r="I390" s="340">
        <v>850</v>
      </c>
      <c r="J390" s="341"/>
      <c r="K390" s="341"/>
      <c r="L390" s="342"/>
      <c r="M390" s="342"/>
      <c r="N390" s="342"/>
      <c r="O390" s="342"/>
      <c r="P390" s="343"/>
    </row>
    <row r="391" spans="1:16" s="109" customFormat="1" ht="18.75" customHeight="1">
      <c r="A391" s="344"/>
      <c r="B391" s="332" t="s">
        <v>96</v>
      </c>
      <c r="C391" s="315"/>
      <c r="D391" s="333" t="s">
        <v>100</v>
      </c>
      <c r="E391" s="87">
        <v>26.3</v>
      </c>
      <c r="F391" s="40"/>
      <c r="G391" s="40">
        <v>0.4</v>
      </c>
      <c r="H391" s="242">
        <v>25.6</v>
      </c>
      <c r="I391" s="242">
        <v>0.3</v>
      </c>
      <c r="J391" s="253"/>
      <c r="K391" s="253"/>
      <c r="L391" s="217"/>
      <c r="M391" s="217"/>
      <c r="N391" s="217"/>
      <c r="O391" s="217"/>
      <c r="P391" s="345"/>
    </row>
    <row r="392" spans="1:16" s="109" customFormat="1" ht="17.25" customHeight="1">
      <c r="A392" s="344">
        <v>43</v>
      </c>
      <c r="B392" s="332" t="s">
        <v>97</v>
      </c>
      <c r="C392" s="315" t="s">
        <v>99</v>
      </c>
      <c r="D392" s="333" t="s">
        <v>101</v>
      </c>
      <c r="E392" s="87">
        <v>300</v>
      </c>
      <c r="F392" s="40"/>
      <c r="G392" s="40"/>
      <c r="H392" s="242"/>
      <c r="I392" s="242">
        <v>300</v>
      </c>
      <c r="J392" s="253"/>
      <c r="K392" s="253"/>
      <c r="L392" s="217"/>
      <c r="M392" s="217"/>
      <c r="N392" s="217"/>
      <c r="O392" s="217"/>
      <c r="P392" s="345"/>
    </row>
    <row r="393" spans="1:16" s="109" customFormat="1" ht="18" customHeight="1">
      <c r="A393" s="344"/>
      <c r="B393" s="332" t="s">
        <v>98</v>
      </c>
      <c r="C393" s="315"/>
      <c r="D393" s="333" t="s">
        <v>102</v>
      </c>
      <c r="E393" s="87">
        <v>549.7</v>
      </c>
      <c r="F393" s="40"/>
      <c r="G393" s="40"/>
      <c r="H393" s="242"/>
      <c r="I393" s="242">
        <v>549.7</v>
      </c>
      <c r="J393" s="253"/>
      <c r="K393" s="253"/>
      <c r="L393" s="217"/>
      <c r="M393" s="217"/>
      <c r="N393" s="217"/>
      <c r="O393" s="217"/>
      <c r="P393" s="345"/>
    </row>
    <row r="394" spans="1:16" s="109" customFormat="1" ht="21" customHeight="1">
      <c r="A394" s="344"/>
      <c r="B394" s="332" t="s">
        <v>103</v>
      </c>
      <c r="C394" s="315"/>
      <c r="D394" s="333" t="s">
        <v>23</v>
      </c>
      <c r="E394" s="87">
        <v>0</v>
      </c>
      <c r="F394" s="40"/>
      <c r="G394" s="40"/>
      <c r="H394" s="242"/>
      <c r="I394" s="242">
        <v>0</v>
      </c>
      <c r="J394" s="253"/>
      <c r="K394" s="253"/>
      <c r="L394" s="217"/>
      <c r="M394" s="217"/>
      <c r="N394" s="217"/>
      <c r="O394" s="217"/>
      <c r="P394" s="345"/>
    </row>
    <row r="395" spans="1:16" s="109" customFormat="1" ht="23.25" customHeight="1" thickBot="1">
      <c r="A395" s="346"/>
      <c r="B395" s="347"/>
      <c r="C395" s="348"/>
      <c r="D395" s="349" t="s">
        <v>8</v>
      </c>
      <c r="E395" s="350">
        <v>0</v>
      </c>
      <c r="F395" s="351"/>
      <c r="G395" s="351"/>
      <c r="H395" s="352"/>
      <c r="I395" s="352">
        <v>0</v>
      </c>
      <c r="J395" s="353"/>
      <c r="K395" s="353"/>
      <c r="L395" s="354"/>
      <c r="M395" s="354"/>
      <c r="N395" s="354"/>
      <c r="O395" s="354"/>
      <c r="P395" s="355"/>
    </row>
    <row r="396" spans="1:16" s="29" customFormat="1" ht="13.5" thickTop="1">
      <c r="A396" s="466">
        <v>44</v>
      </c>
      <c r="B396" s="467" t="s">
        <v>17</v>
      </c>
      <c r="C396" s="465" t="s">
        <v>75</v>
      </c>
      <c r="D396" s="324" t="s">
        <v>12</v>
      </c>
      <c r="E396" s="325">
        <f aca="true" t="shared" si="20" ref="E396:E401">SUM(F396:M396)</f>
        <v>1000</v>
      </c>
      <c r="F396" s="326"/>
      <c r="G396" s="327"/>
      <c r="H396" s="328"/>
      <c r="I396" s="328"/>
      <c r="J396" s="328"/>
      <c r="K396" s="329"/>
      <c r="L396" s="327">
        <v>500</v>
      </c>
      <c r="M396" s="327">
        <v>500</v>
      </c>
      <c r="N396" s="330"/>
      <c r="O396" s="330"/>
      <c r="P396" s="331"/>
    </row>
    <row r="397" spans="1:16" s="29" customFormat="1" ht="12.75">
      <c r="A397" s="396"/>
      <c r="B397" s="423"/>
      <c r="C397" s="402"/>
      <c r="D397" s="57" t="s">
        <v>2</v>
      </c>
      <c r="E397" s="87">
        <f t="shared" si="20"/>
        <v>50</v>
      </c>
      <c r="F397" s="262"/>
      <c r="G397" s="40"/>
      <c r="H397" s="242"/>
      <c r="I397" s="242"/>
      <c r="J397" s="242"/>
      <c r="K397" s="253"/>
      <c r="L397" s="40">
        <v>25</v>
      </c>
      <c r="M397" s="40">
        <v>25</v>
      </c>
      <c r="N397" s="218"/>
      <c r="O397" s="218"/>
      <c r="P397" s="30"/>
    </row>
    <row r="398" spans="1:16" s="29" customFormat="1" ht="12.75">
      <c r="A398" s="396"/>
      <c r="B398" s="423"/>
      <c r="C398" s="402"/>
      <c r="D398" s="57" t="s">
        <v>9</v>
      </c>
      <c r="E398" s="87">
        <f t="shared" si="20"/>
        <v>950</v>
      </c>
      <c r="F398" s="262"/>
      <c r="G398" s="40"/>
      <c r="H398" s="242"/>
      <c r="I398" s="242"/>
      <c r="J398" s="242"/>
      <c r="K398" s="253"/>
      <c r="L398" s="40">
        <v>475</v>
      </c>
      <c r="M398" s="40">
        <v>475</v>
      </c>
      <c r="N398" s="218"/>
      <c r="O398" s="218"/>
      <c r="P398" s="30"/>
    </row>
    <row r="399" spans="1:16" s="29" customFormat="1" ht="12.75">
      <c r="A399" s="396"/>
      <c r="B399" s="423"/>
      <c r="C399" s="402"/>
      <c r="D399" s="8" t="s">
        <v>22</v>
      </c>
      <c r="E399" s="87">
        <f t="shared" si="20"/>
        <v>0</v>
      </c>
      <c r="F399" s="262"/>
      <c r="G399" s="40"/>
      <c r="H399" s="242"/>
      <c r="I399" s="245"/>
      <c r="J399" s="245"/>
      <c r="K399" s="253"/>
      <c r="L399" s="219">
        <v>0</v>
      </c>
      <c r="M399" s="219">
        <v>0</v>
      </c>
      <c r="N399" s="218"/>
      <c r="O399" s="218"/>
      <c r="P399" s="30"/>
    </row>
    <row r="400" spans="1:16" s="29" customFormat="1" ht="12.75">
      <c r="A400" s="396"/>
      <c r="B400" s="423"/>
      <c r="C400" s="402"/>
      <c r="D400" s="8" t="s">
        <v>23</v>
      </c>
      <c r="E400" s="87">
        <f t="shared" si="20"/>
        <v>0</v>
      </c>
      <c r="F400" s="263"/>
      <c r="G400" s="219"/>
      <c r="H400" s="245"/>
      <c r="I400" s="245"/>
      <c r="J400" s="245"/>
      <c r="K400" s="255"/>
      <c r="L400" s="219">
        <v>0</v>
      </c>
      <c r="M400" s="219">
        <v>0</v>
      </c>
      <c r="N400" s="221"/>
      <c r="O400" s="221"/>
      <c r="P400" s="31"/>
    </row>
    <row r="401" spans="1:16" s="29" customFormat="1" ht="19.5" customHeight="1" thickBot="1">
      <c r="A401" s="397"/>
      <c r="B401" s="424"/>
      <c r="C401" s="403"/>
      <c r="D401" s="58" t="s">
        <v>8</v>
      </c>
      <c r="E401" s="160">
        <f t="shared" si="20"/>
        <v>0</v>
      </c>
      <c r="F401" s="264"/>
      <c r="G401" s="222"/>
      <c r="H401" s="248"/>
      <c r="I401" s="248"/>
      <c r="J401" s="248"/>
      <c r="K401" s="257"/>
      <c r="L401" s="222">
        <v>0</v>
      </c>
      <c r="M401" s="222">
        <v>0</v>
      </c>
      <c r="N401" s="224"/>
      <c r="O401" s="224"/>
      <c r="P401" s="32"/>
    </row>
    <row r="402" spans="1:16" s="29" customFormat="1" ht="12.75" hidden="1">
      <c r="A402" s="81"/>
      <c r="B402" s="45"/>
      <c r="C402" s="278"/>
      <c r="D402" s="279"/>
      <c r="E402" s="161"/>
      <c r="F402" s="281"/>
      <c r="G402" s="281"/>
      <c r="H402" s="229"/>
      <c r="I402" s="229"/>
      <c r="J402" s="229"/>
      <c r="K402" s="238"/>
      <c r="L402" s="281"/>
      <c r="M402" s="281"/>
      <c r="N402" s="284"/>
      <c r="O402" s="284"/>
      <c r="P402" s="287"/>
    </row>
    <row r="403" spans="1:16" s="29" customFormat="1" ht="12.75" hidden="1">
      <c r="A403" s="81"/>
      <c r="B403" s="45"/>
      <c r="C403" s="278"/>
      <c r="D403" s="279"/>
      <c r="E403" s="161"/>
      <c r="F403" s="281"/>
      <c r="G403" s="281"/>
      <c r="H403" s="229"/>
      <c r="I403" s="229"/>
      <c r="J403" s="229"/>
      <c r="K403" s="238"/>
      <c r="L403" s="281"/>
      <c r="M403" s="281"/>
      <c r="N403" s="284"/>
      <c r="O403" s="284"/>
      <c r="P403" s="287"/>
    </row>
    <row r="404" spans="1:16" s="29" customFormat="1" ht="12.75" hidden="1">
      <c r="A404" s="81"/>
      <c r="B404" s="45"/>
      <c r="C404" s="278"/>
      <c r="D404" s="279"/>
      <c r="E404" s="161"/>
      <c r="F404" s="281"/>
      <c r="G404" s="281"/>
      <c r="H404" s="229"/>
      <c r="I404" s="229"/>
      <c r="J404" s="229"/>
      <c r="K404" s="238"/>
      <c r="L404" s="281"/>
      <c r="M404" s="281"/>
      <c r="N404" s="284"/>
      <c r="O404" s="284"/>
      <c r="P404" s="287"/>
    </row>
    <row r="405" spans="1:16" s="29" customFormat="1" ht="12.75" hidden="1">
      <c r="A405" s="81"/>
      <c r="B405" s="45"/>
      <c r="C405" s="278"/>
      <c r="D405" s="279"/>
      <c r="E405" s="161"/>
      <c r="F405" s="281"/>
      <c r="G405" s="281"/>
      <c r="H405" s="229"/>
      <c r="I405" s="229"/>
      <c r="J405" s="229"/>
      <c r="K405" s="238"/>
      <c r="L405" s="281"/>
      <c r="M405" s="281"/>
      <c r="N405" s="284"/>
      <c r="O405" s="284"/>
      <c r="P405" s="287"/>
    </row>
    <row r="406" spans="1:16" s="29" customFormat="1" ht="13.5" hidden="1" thickBot="1">
      <c r="A406" s="81"/>
      <c r="B406" s="45"/>
      <c r="C406" s="278"/>
      <c r="D406" s="279"/>
      <c r="E406" s="161"/>
      <c r="F406" s="281"/>
      <c r="G406" s="281"/>
      <c r="H406" s="229"/>
      <c r="I406" s="229"/>
      <c r="J406" s="229"/>
      <c r="K406" s="238"/>
      <c r="L406" s="281"/>
      <c r="M406" s="281"/>
      <c r="N406" s="284"/>
      <c r="O406" s="284"/>
      <c r="P406" s="287"/>
    </row>
    <row r="407" spans="1:16" s="29" customFormat="1" ht="12.75">
      <c r="A407" s="81"/>
      <c r="B407" s="45"/>
      <c r="C407" s="278"/>
      <c r="D407" s="279"/>
      <c r="E407" s="161"/>
      <c r="F407" s="281"/>
      <c r="G407" s="281"/>
      <c r="H407" s="229"/>
      <c r="I407" s="229"/>
      <c r="J407" s="229"/>
      <c r="K407" s="238"/>
      <c r="L407" s="281"/>
      <c r="M407" s="281"/>
      <c r="N407" s="284"/>
      <c r="O407" s="284"/>
      <c r="P407" s="287"/>
    </row>
    <row r="408" spans="1:16" s="29" customFormat="1" ht="12.75">
      <c r="A408" s="81"/>
      <c r="B408" s="45"/>
      <c r="C408" s="278"/>
      <c r="D408" s="279"/>
      <c r="E408" s="161"/>
      <c r="F408" s="281"/>
      <c r="G408" s="281"/>
      <c r="H408" s="229"/>
      <c r="I408" s="229"/>
      <c r="J408" s="229"/>
      <c r="K408" s="238"/>
      <c r="L408" s="281"/>
      <c r="M408" s="281"/>
      <c r="N408" s="284"/>
      <c r="O408" s="284"/>
      <c r="P408" s="287"/>
    </row>
    <row r="409" spans="1:16" s="29" customFormat="1" ht="12.75">
      <c r="A409" s="81"/>
      <c r="B409" s="45"/>
      <c r="C409" s="278"/>
      <c r="D409" s="279"/>
      <c r="E409" s="161"/>
      <c r="F409" s="281"/>
      <c r="G409" s="281"/>
      <c r="H409" s="229"/>
      <c r="I409" s="229"/>
      <c r="J409" s="229"/>
      <c r="K409" s="238"/>
      <c r="L409" s="281"/>
      <c r="M409" s="281"/>
      <c r="N409" s="284"/>
      <c r="O409" s="284"/>
      <c r="P409" s="287"/>
    </row>
    <row r="410" spans="1:16" s="29" customFormat="1" ht="0.75" customHeight="1" thickBot="1">
      <c r="A410" s="81"/>
      <c r="B410" s="45"/>
      <c r="C410" s="278"/>
      <c r="D410" s="279"/>
      <c r="E410" s="161"/>
      <c r="F410" s="281"/>
      <c r="G410" s="281"/>
      <c r="H410" s="229"/>
      <c r="I410" s="229"/>
      <c r="J410" s="229"/>
      <c r="K410" s="238"/>
      <c r="L410" s="281"/>
      <c r="M410" s="281"/>
      <c r="N410" s="284"/>
      <c r="O410" s="284"/>
      <c r="P410" s="287"/>
    </row>
    <row r="411" spans="1:16" s="29" customFormat="1" ht="13.5" hidden="1" thickBot="1">
      <c r="A411" s="81"/>
      <c r="B411" s="45"/>
      <c r="C411" s="278"/>
      <c r="D411" s="279"/>
      <c r="E411" s="161"/>
      <c r="F411" s="281"/>
      <c r="G411" s="281"/>
      <c r="H411" s="229"/>
      <c r="I411" s="229"/>
      <c r="J411" s="229"/>
      <c r="K411" s="238"/>
      <c r="L411" s="281"/>
      <c r="M411" s="281"/>
      <c r="N411" s="284"/>
      <c r="O411" s="284"/>
      <c r="P411" s="287"/>
    </row>
    <row r="412" spans="1:16" s="29" customFormat="1" ht="13.5" hidden="1" thickBot="1">
      <c r="A412" s="81"/>
      <c r="B412" s="45"/>
      <c r="C412" s="278"/>
      <c r="D412" s="279"/>
      <c r="E412" s="161"/>
      <c r="F412" s="281"/>
      <c r="G412" s="281"/>
      <c r="H412" s="229"/>
      <c r="I412" s="229"/>
      <c r="J412" s="229"/>
      <c r="K412" s="238"/>
      <c r="L412" s="281"/>
      <c r="M412" s="281"/>
      <c r="N412" s="284"/>
      <c r="O412" s="284"/>
      <c r="P412" s="287"/>
    </row>
    <row r="413" spans="1:16" s="29" customFormat="1" ht="12.75">
      <c r="A413" s="395">
        <v>45</v>
      </c>
      <c r="B413" s="422" t="s">
        <v>83</v>
      </c>
      <c r="C413" s="401" t="s">
        <v>85</v>
      </c>
      <c r="D413" s="56" t="s">
        <v>12</v>
      </c>
      <c r="E413" s="157">
        <f>SUM(F413:O413)</f>
        <v>1100</v>
      </c>
      <c r="F413" s="261"/>
      <c r="G413" s="35"/>
      <c r="H413" s="239"/>
      <c r="I413" s="239">
        <v>150</v>
      </c>
      <c r="J413" s="239"/>
      <c r="K413" s="251"/>
      <c r="L413" s="35">
        <v>950</v>
      </c>
      <c r="M413" s="35"/>
      <c r="N413" s="216"/>
      <c r="O413" s="216"/>
      <c r="P413" s="28"/>
    </row>
    <row r="414" spans="1:16" s="29" customFormat="1" ht="12.75">
      <c r="A414" s="396"/>
      <c r="B414" s="423"/>
      <c r="C414" s="402"/>
      <c r="D414" s="57" t="s">
        <v>2</v>
      </c>
      <c r="E414" s="87">
        <f>SUM(F414:M414)</f>
        <v>950</v>
      </c>
      <c r="F414" s="262"/>
      <c r="G414" s="40"/>
      <c r="H414" s="242"/>
      <c r="I414" s="242">
        <v>0</v>
      </c>
      <c r="J414" s="242"/>
      <c r="K414" s="253"/>
      <c r="L414" s="40">
        <v>950</v>
      </c>
      <c r="M414" s="40"/>
      <c r="N414" s="218"/>
      <c r="O414" s="218"/>
      <c r="P414" s="30"/>
    </row>
    <row r="415" spans="1:16" s="29" customFormat="1" ht="12.75">
      <c r="A415" s="396"/>
      <c r="B415" s="423"/>
      <c r="C415" s="402"/>
      <c r="D415" s="57" t="s">
        <v>9</v>
      </c>
      <c r="E415" s="87">
        <f>SUM(F415:M415)</f>
        <v>150</v>
      </c>
      <c r="F415" s="262"/>
      <c r="G415" s="40"/>
      <c r="H415" s="242"/>
      <c r="I415" s="242">
        <v>150</v>
      </c>
      <c r="J415" s="242"/>
      <c r="K415" s="253"/>
      <c r="L415" s="40">
        <v>0</v>
      </c>
      <c r="M415" s="40"/>
      <c r="N415" s="218"/>
      <c r="O415" s="218"/>
      <c r="P415" s="30"/>
    </row>
    <row r="416" spans="1:16" s="29" customFormat="1" ht="12.75">
      <c r="A416" s="396"/>
      <c r="B416" s="423"/>
      <c r="C416" s="402"/>
      <c r="D416" s="8" t="s">
        <v>22</v>
      </c>
      <c r="E416" s="87">
        <f>SUM(F416:M416)</f>
        <v>0</v>
      </c>
      <c r="F416" s="262"/>
      <c r="G416" s="40"/>
      <c r="H416" s="242"/>
      <c r="I416" s="245"/>
      <c r="J416" s="245"/>
      <c r="K416" s="253"/>
      <c r="L416" s="219">
        <v>0</v>
      </c>
      <c r="M416" s="219"/>
      <c r="N416" s="218"/>
      <c r="O416" s="218"/>
      <c r="P416" s="30"/>
    </row>
    <row r="417" spans="1:16" s="29" customFormat="1" ht="30" customHeight="1">
      <c r="A417" s="396"/>
      <c r="B417" s="423"/>
      <c r="C417" s="402"/>
      <c r="D417" s="8" t="s">
        <v>23</v>
      </c>
      <c r="E417" s="87">
        <f>SUM(F417:M417)</f>
        <v>0</v>
      </c>
      <c r="F417" s="263"/>
      <c r="G417" s="219"/>
      <c r="H417" s="245"/>
      <c r="I417" s="245"/>
      <c r="J417" s="245"/>
      <c r="K417" s="255"/>
      <c r="L417" s="219">
        <v>0</v>
      </c>
      <c r="M417" s="219"/>
      <c r="N417" s="221"/>
      <c r="O417" s="221"/>
      <c r="P417" s="31"/>
    </row>
    <row r="418" spans="1:16" s="29" customFormat="1" ht="0.75" customHeight="1" thickBot="1">
      <c r="A418" s="397"/>
      <c r="B418" s="424"/>
      <c r="C418" s="403"/>
      <c r="D418" s="58" t="s">
        <v>8</v>
      </c>
      <c r="E418" s="160">
        <f>SUM(F418:M418)</f>
        <v>0</v>
      </c>
      <c r="F418" s="264"/>
      <c r="G418" s="222"/>
      <c r="H418" s="248"/>
      <c r="I418" s="248"/>
      <c r="J418" s="248"/>
      <c r="K418" s="257"/>
      <c r="L418" s="222">
        <v>0</v>
      </c>
      <c r="M418" s="222"/>
      <c r="N418" s="224"/>
      <c r="O418" s="224"/>
      <c r="P418" s="32"/>
    </row>
    <row r="419" spans="1:16" s="29" customFormat="1" ht="12.75" hidden="1">
      <c r="A419" s="395">
        <v>43</v>
      </c>
      <c r="B419" s="459" t="s">
        <v>90</v>
      </c>
      <c r="C419" s="401">
        <v>2010</v>
      </c>
      <c r="D419" s="56" t="s">
        <v>12</v>
      </c>
      <c r="E419" s="157">
        <f>SUM(F419:O419)</f>
        <v>0</v>
      </c>
      <c r="F419" s="261"/>
      <c r="G419" s="35"/>
      <c r="H419" s="239"/>
      <c r="I419" s="239">
        <v>0</v>
      </c>
      <c r="J419" s="239"/>
      <c r="K419" s="251"/>
      <c r="L419" s="35"/>
      <c r="M419" s="35"/>
      <c r="N419" s="216"/>
      <c r="O419" s="216"/>
      <c r="P419" s="387"/>
    </row>
    <row r="420" spans="1:16" s="29" customFormat="1" ht="12.75" hidden="1">
      <c r="A420" s="396"/>
      <c r="B420" s="460"/>
      <c r="C420" s="402"/>
      <c r="D420" s="57" t="s">
        <v>2</v>
      </c>
      <c r="E420" s="87">
        <f>SUM(F420:M420)</f>
        <v>0</v>
      </c>
      <c r="F420" s="262"/>
      <c r="G420" s="40"/>
      <c r="H420" s="242"/>
      <c r="I420" s="242">
        <v>0</v>
      </c>
      <c r="J420" s="242"/>
      <c r="K420" s="253"/>
      <c r="L420" s="40"/>
      <c r="M420" s="40"/>
      <c r="N420" s="218"/>
      <c r="O420" s="218"/>
      <c r="P420" s="388"/>
    </row>
    <row r="421" spans="1:16" s="29" customFormat="1" ht="12.75" hidden="1">
      <c r="A421" s="396"/>
      <c r="B421" s="460"/>
      <c r="C421" s="402"/>
      <c r="D421" s="57" t="s">
        <v>9</v>
      </c>
      <c r="E421" s="87">
        <v>0</v>
      </c>
      <c r="F421" s="262"/>
      <c r="G421" s="40"/>
      <c r="H421" s="242"/>
      <c r="I421" s="242"/>
      <c r="J421" s="242"/>
      <c r="K421" s="253"/>
      <c r="L421" s="40"/>
      <c r="M421" s="40"/>
      <c r="N421" s="218"/>
      <c r="O421" s="218"/>
      <c r="P421" s="388"/>
    </row>
    <row r="422" spans="1:16" s="29" customFormat="1" ht="12.75" hidden="1">
      <c r="A422" s="396"/>
      <c r="B422" s="460"/>
      <c r="C422" s="402"/>
      <c r="D422" s="8" t="s">
        <v>22</v>
      </c>
      <c r="E422" s="87">
        <f>SUM(F422:M422)</f>
        <v>0</v>
      </c>
      <c r="F422" s="262"/>
      <c r="G422" s="40"/>
      <c r="H422" s="242"/>
      <c r="I422" s="245"/>
      <c r="J422" s="245"/>
      <c r="K422" s="253"/>
      <c r="L422" s="219"/>
      <c r="M422" s="219"/>
      <c r="N422" s="218"/>
      <c r="O422" s="218"/>
      <c r="P422" s="388"/>
    </row>
    <row r="423" spans="1:16" s="29" customFormat="1" ht="12.75" hidden="1">
      <c r="A423" s="396"/>
      <c r="B423" s="460"/>
      <c r="C423" s="402"/>
      <c r="D423" s="8" t="s">
        <v>23</v>
      </c>
      <c r="E423" s="87">
        <f>SUM(F423:M423)</f>
        <v>0</v>
      </c>
      <c r="F423" s="263"/>
      <c r="G423" s="219"/>
      <c r="H423" s="245"/>
      <c r="I423" s="245"/>
      <c r="J423" s="245"/>
      <c r="K423" s="255"/>
      <c r="L423" s="219"/>
      <c r="M423" s="219"/>
      <c r="N423" s="221"/>
      <c r="O423" s="221"/>
      <c r="P423" s="388"/>
    </row>
    <row r="424" spans="1:16" s="29" customFormat="1" ht="13.5" hidden="1" thickBot="1">
      <c r="A424" s="397"/>
      <c r="B424" s="461"/>
      <c r="C424" s="403"/>
      <c r="D424" s="58" t="s">
        <v>8</v>
      </c>
      <c r="E424" s="160">
        <f>SUM(F424:M424)</f>
        <v>0</v>
      </c>
      <c r="F424" s="264"/>
      <c r="G424" s="222"/>
      <c r="H424" s="248"/>
      <c r="I424" s="248"/>
      <c r="J424" s="248"/>
      <c r="K424" s="257"/>
      <c r="L424" s="222"/>
      <c r="M424" s="222"/>
      <c r="N424" s="224"/>
      <c r="O424" s="224"/>
      <c r="P424" s="389"/>
    </row>
    <row r="425" spans="1:16" s="4" customFormat="1" ht="13.5" thickBot="1">
      <c r="A425" s="456" t="s">
        <v>32</v>
      </c>
      <c r="B425" s="457"/>
      <c r="C425" s="457"/>
      <c r="D425" s="457"/>
      <c r="E425" s="457"/>
      <c r="F425" s="457"/>
      <c r="G425" s="457"/>
      <c r="H425" s="457"/>
      <c r="I425" s="457"/>
      <c r="J425" s="457"/>
      <c r="K425" s="457"/>
      <c r="L425" s="457"/>
      <c r="M425" s="457"/>
      <c r="N425" s="457"/>
      <c r="O425" s="457"/>
      <c r="P425" s="458"/>
    </row>
    <row r="426" spans="1:16" s="4" customFormat="1" ht="12.75">
      <c r="A426" s="374">
        <v>46</v>
      </c>
      <c r="B426" s="422" t="s">
        <v>38</v>
      </c>
      <c r="C426" s="401">
        <v>2007</v>
      </c>
      <c r="D426" s="34" t="s">
        <v>12</v>
      </c>
      <c r="E426" s="85">
        <f aca="true" t="shared" si="21" ref="E426:E431">SUM(F426:L426)</f>
        <v>484.5</v>
      </c>
      <c r="F426" s="35">
        <v>484.5</v>
      </c>
      <c r="G426" s="215"/>
      <c r="H426" s="251"/>
      <c r="I426" s="251"/>
      <c r="J426" s="251"/>
      <c r="K426" s="251"/>
      <c r="L426" s="215"/>
      <c r="M426" s="216"/>
      <c r="N426" s="216"/>
      <c r="O426" s="216"/>
      <c r="P426" s="28"/>
    </row>
    <row r="427" spans="1:16" s="4" customFormat="1" ht="12.75">
      <c r="A427" s="375"/>
      <c r="B427" s="423"/>
      <c r="C427" s="402"/>
      <c r="D427" s="8" t="s">
        <v>2</v>
      </c>
      <c r="E427" s="87">
        <f t="shared" si="21"/>
        <v>1.5</v>
      </c>
      <c r="F427" s="59">
        <v>1.5</v>
      </c>
      <c r="G427" s="217"/>
      <c r="H427" s="253"/>
      <c r="I427" s="253"/>
      <c r="J427" s="253"/>
      <c r="K427" s="253"/>
      <c r="L427" s="217"/>
      <c r="M427" s="218"/>
      <c r="N427" s="218"/>
      <c r="O427" s="218"/>
      <c r="P427" s="30"/>
    </row>
    <row r="428" spans="1:16" s="4" customFormat="1" ht="12.75">
      <c r="A428" s="375"/>
      <c r="B428" s="423"/>
      <c r="C428" s="402"/>
      <c r="D428" s="8" t="s">
        <v>9</v>
      </c>
      <c r="E428" s="87">
        <f t="shared" si="21"/>
        <v>363</v>
      </c>
      <c r="F428" s="40">
        <v>363</v>
      </c>
      <c r="G428" s="217"/>
      <c r="H428" s="253"/>
      <c r="I428" s="253"/>
      <c r="J428" s="253"/>
      <c r="K428" s="253"/>
      <c r="L428" s="217"/>
      <c r="M428" s="218"/>
      <c r="N428" s="218"/>
      <c r="O428" s="218"/>
      <c r="P428" s="30"/>
    </row>
    <row r="429" spans="1:16" s="4" customFormat="1" ht="12.75">
      <c r="A429" s="375"/>
      <c r="B429" s="423"/>
      <c r="C429" s="402"/>
      <c r="D429" s="8" t="s">
        <v>22</v>
      </c>
      <c r="E429" s="87">
        <f t="shared" si="21"/>
        <v>120</v>
      </c>
      <c r="F429" s="40">
        <v>120</v>
      </c>
      <c r="G429" s="217"/>
      <c r="H429" s="253"/>
      <c r="I429" s="253"/>
      <c r="J429" s="253"/>
      <c r="K429" s="253"/>
      <c r="L429" s="217"/>
      <c r="M429" s="218"/>
      <c r="N429" s="218"/>
      <c r="O429" s="218"/>
      <c r="P429" s="30"/>
    </row>
    <row r="430" spans="1:16" s="4" customFormat="1" ht="16.5" customHeight="1">
      <c r="A430" s="375"/>
      <c r="B430" s="423"/>
      <c r="C430" s="402"/>
      <c r="D430" s="8" t="s">
        <v>23</v>
      </c>
      <c r="E430" s="87">
        <f t="shared" si="21"/>
        <v>0</v>
      </c>
      <c r="F430" s="219">
        <v>0</v>
      </c>
      <c r="G430" s="220"/>
      <c r="H430" s="255"/>
      <c r="I430" s="255"/>
      <c r="J430" s="255"/>
      <c r="K430" s="255"/>
      <c r="L430" s="220"/>
      <c r="M430" s="221"/>
      <c r="N430" s="221"/>
      <c r="O430" s="221"/>
      <c r="P430" s="31"/>
    </row>
    <row r="431" spans="1:16" s="5" customFormat="1" ht="13.5" hidden="1" thickBot="1">
      <c r="A431" s="376"/>
      <c r="B431" s="424"/>
      <c r="C431" s="403"/>
      <c r="D431" s="10" t="s">
        <v>8</v>
      </c>
      <c r="E431" s="162">
        <f t="shared" si="21"/>
        <v>0</v>
      </c>
      <c r="F431" s="222">
        <v>0</v>
      </c>
      <c r="G431" s="223"/>
      <c r="H431" s="257"/>
      <c r="I431" s="257"/>
      <c r="J431" s="257"/>
      <c r="K431" s="257"/>
      <c r="L431" s="223"/>
      <c r="M431" s="224"/>
      <c r="N431" s="224"/>
      <c r="O431" s="224"/>
      <c r="P431" s="32"/>
    </row>
    <row r="432" spans="1:16" s="5" customFormat="1" ht="12.75" hidden="1">
      <c r="A432" s="277"/>
      <c r="B432" s="45"/>
      <c r="C432" s="278"/>
      <c r="D432" s="22"/>
      <c r="E432" s="161"/>
      <c r="F432" s="229"/>
      <c r="G432" s="284"/>
      <c r="H432" s="238"/>
      <c r="I432" s="238"/>
      <c r="J432" s="238"/>
      <c r="K432" s="238"/>
      <c r="L432" s="284"/>
      <c r="M432" s="284"/>
      <c r="N432" s="284"/>
      <c r="O432" s="284"/>
      <c r="P432" s="287"/>
    </row>
    <row r="433" spans="1:16" s="5" customFormat="1" ht="12.75" hidden="1">
      <c r="A433" s="277"/>
      <c r="B433" s="45"/>
      <c r="C433" s="278"/>
      <c r="D433" s="22"/>
      <c r="E433" s="161"/>
      <c r="F433" s="229"/>
      <c r="G433" s="284"/>
      <c r="H433" s="238"/>
      <c r="I433" s="238"/>
      <c r="J433" s="238"/>
      <c r="K433" s="238"/>
      <c r="L433" s="284"/>
      <c r="M433" s="284"/>
      <c r="N433" s="284"/>
      <c r="O433" s="284"/>
      <c r="P433" s="287"/>
    </row>
    <row r="434" spans="1:16" s="5" customFormat="1" ht="12.75" hidden="1">
      <c r="A434" s="277"/>
      <c r="B434" s="45"/>
      <c r="C434" s="278"/>
      <c r="D434" s="22"/>
      <c r="E434" s="161"/>
      <c r="F434" s="229"/>
      <c r="G434" s="284"/>
      <c r="H434" s="238"/>
      <c r="I434" s="238"/>
      <c r="J434" s="238"/>
      <c r="K434" s="238"/>
      <c r="L434" s="284"/>
      <c r="M434" s="284"/>
      <c r="N434" s="284"/>
      <c r="O434" s="284"/>
      <c r="P434" s="287"/>
    </row>
    <row r="435" spans="1:16" s="5" customFormat="1" ht="13.5" hidden="1" thickBot="1">
      <c r="A435" s="277"/>
      <c r="B435" s="45"/>
      <c r="C435" s="278"/>
      <c r="D435" s="22"/>
      <c r="E435" s="161"/>
      <c r="F435" s="229"/>
      <c r="G435" s="284"/>
      <c r="H435" s="238"/>
      <c r="I435" s="238"/>
      <c r="J435" s="238"/>
      <c r="K435" s="238"/>
      <c r="L435" s="284"/>
      <c r="M435" s="284"/>
      <c r="N435" s="284"/>
      <c r="O435" s="284"/>
      <c r="P435" s="287"/>
    </row>
    <row r="436" spans="1:16" s="5" customFormat="1" ht="12.75">
      <c r="A436" s="277"/>
      <c r="B436" s="45"/>
      <c r="C436" s="278"/>
      <c r="D436" s="22"/>
      <c r="E436" s="161"/>
      <c r="F436" s="229"/>
      <c r="G436" s="284"/>
      <c r="H436" s="238"/>
      <c r="I436" s="238"/>
      <c r="J436" s="238"/>
      <c r="K436" s="238"/>
      <c r="L436" s="284"/>
      <c r="M436" s="284"/>
      <c r="N436" s="284"/>
      <c r="O436" s="284"/>
      <c r="P436" s="287"/>
    </row>
    <row r="437" spans="1:16" s="5" customFormat="1" ht="2.25" customHeight="1" thickBot="1">
      <c r="A437" s="277"/>
      <c r="B437" s="45"/>
      <c r="C437" s="278"/>
      <c r="D437" s="22"/>
      <c r="E437" s="161"/>
      <c r="F437" s="229"/>
      <c r="G437" s="284"/>
      <c r="H437" s="238"/>
      <c r="I437" s="238"/>
      <c r="J437" s="238"/>
      <c r="K437" s="238"/>
      <c r="L437" s="284"/>
      <c r="M437" s="284"/>
      <c r="N437" s="284"/>
      <c r="O437" s="284"/>
      <c r="P437" s="287"/>
    </row>
    <row r="438" spans="1:16" s="5" customFormat="1" ht="13.5" hidden="1" thickBot="1">
      <c r="A438" s="277"/>
      <c r="B438" s="45"/>
      <c r="C438" s="278"/>
      <c r="D438" s="22"/>
      <c r="E438" s="161"/>
      <c r="F438" s="229"/>
      <c r="G438" s="284"/>
      <c r="H438" s="238"/>
      <c r="I438" s="238"/>
      <c r="J438" s="238"/>
      <c r="K438" s="238"/>
      <c r="L438" s="284"/>
      <c r="M438" s="284"/>
      <c r="N438" s="284"/>
      <c r="O438" s="284"/>
      <c r="P438" s="287"/>
    </row>
    <row r="439" spans="1:16" s="5" customFormat="1" ht="13.5" hidden="1" thickBot="1">
      <c r="A439" s="277"/>
      <c r="B439" s="45"/>
      <c r="C439" s="278"/>
      <c r="D439" s="22"/>
      <c r="E439" s="161"/>
      <c r="F439" s="229"/>
      <c r="G439" s="284"/>
      <c r="H439" s="238"/>
      <c r="I439" s="238"/>
      <c r="J439" s="238"/>
      <c r="K439" s="238"/>
      <c r="L439" s="284"/>
      <c r="M439" s="284"/>
      <c r="N439" s="284"/>
      <c r="O439" s="284"/>
      <c r="P439" s="287"/>
    </row>
    <row r="440" spans="1:16" s="109" customFormat="1" ht="12.75">
      <c r="A440" s="374">
        <v>47</v>
      </c>
      <c r="B440" s="422" t="s">
        <v>36</v>
      </c>
      <c r="C440" s="401" t="s">
        <v>41</v>
      </c>
      <c r="D440" s="34" t="s">
        <v>12</v>
      </c>
      <c r="E440" s="157">
        <v>122.7</v>
      </c>
      <c r="F440" s="35">
        <v>107.335</v>
      </c>
      <c r="G440" s="35"/>
      <c r="H440" s="239">
        <v>7.8</v>
      </c>
      <c r="I440" s="239">
        <v>7.6</v>
      </c>
      <c r="J440" s="251"/>
      <c r="K440" s="294"/>
      <c r="L440" s="230"/>
      <c r="M440" s="231"/>
      <c r="N440" s="231"/>
      <c r="O440" s="231"/>
      <c r="P440" s="100"/>
    </row>
    <row r="441" spans="1:16" s="109" customFormat="1" ht="12.75">
      <c r="A441" s="375"/>
      <c r="B441" s="423"/>
      <c r="C441" s="402"/>
      <c r="D441" s="8" t="s">
        <v>2</v>
      </c>
      <c r="E441" s="118">
        <v>16</v>
      </c>
      <c r="F441" s="40">
        <v>0.635</v>
      </c>
      <c r="G441" s="40"/>
      <c r="H441" s="242">
        <v>7.8</v>
      </c>
      <c r="I441" s="242">
        <v>7.6</v>
      </c>
      <c r="J441" s="253"/>
      <c r="K441" s="295"/>
      <c r="L441" s="232"/>
      <c r="M441" s="233"/>
      <c r="N441" s="233"/>
      <c r="O441" s="233"/>
      <c r="P441" s="101"/>
    </row>
    <row r="442" spans="1:16" s="109" customFormat="1" ht="12.75">
      <c r="A442" s="375"/>
      <c r="B442" s="423"/>
      <c r="C442" s="402"/>
      <c r="D442" s="8" t="s">
        <v>9</v>
      </c>
      <c r="E442" s="118">
        <f>SUM(F442:L442)</f>
        <v>80.3</v>
      </c>
      <c r="F442" s="40">
        <v>80.3</v>
      </c>
      <c r="G442" s="40"/>
      <c r="H442" s="59">
        <v>0</v>
      </c>
      <c r="I442" s="253"/>
      <c r="J442" s="253"/>
      <c r="K442" s="295"/>
      <c r="L442" s="232"/>
      <c r="M442" s="233"/>
      <c r="N442" s="233"/>
      <c r="O442" s="233"/>
      <c r="P442" s="101"/>
    </row>
    <row r="443" spans="1:16" s="109" customFormat="1" ht="12.75">
      <c r="A443" s="375"/>
      <c r="B443" s="423"/>
      <c r="C443" s="402"/>
      <c r="D443" s="8" t="s">
        <v>22</v>
      </c>
      <c r="E443" s="118">
        <f>SUM(F443:L443)</f>
        <v>26.4</v>
      </c>
      <c r="F443" s="40">
        <v>26.4</v>
      </c>
      <c r="G443" s="40"/>
      <c r="H443" s="242">
        <v>0</v>
      </c>
      <c r="I443" s="253"/>
      <c r="J443" s="253"/>
      <c r="K443" s="295"/>
      <c r="L443" s="232"/>
      <c r="M443" s="233"/>
      <c r="N443" s="233"/>
      <c r="O443" s="233"/>
      <c r="P443" s="101"/>
    </row>
    <row r="444" spans="1:16" s="109" customFormat="1" ht="12.75">
      <c r="A444" s="375"/>
      <c r="B444" s="423"/>
      <c r="C444" s="402"/>
      <c r="D444" s="8" t="s">
        <v>23</v>
      </c>
      <c r="E444" s="118">
        <f>SUM(F444:L444)</f>
        <v>0</v>
      </c>
      <c r="F444" s="219">
        <v>0</v>
      </c>
      <c r="G444" s="219"/>
      <c r="H444" s="245">
        <v>0</v>
      </c>
      <c r="I444" s="255"/>
      <c r="J444" s="255"/>
      <c r="K444" s="296"/>
      <c r="L444" s="234"/>
      <c r="M444" s="235"/>
      <c r="N444" s="235"/>
      <c r="O444" s="235"/>
      <c r="P444" s="102"/>
    </row>
    <row r="445" spans="1:16" s="109" customFormat="1" ht="20.25" customHeight="1" thickBot="1">
      <c r="A445" s="376"/>
      <c r="B445" s="424"/>
      <c r="C445" s="403"/>
      <c r="D445" s="10" t="s">
        <v>8</v>
      </c>
      <c r="E445" s="162">
        <f>SUM(F445:L445)</f>
        <v>0</v>
      </c>
      <c r="F445" s="222">
        <v>0</v>
      </c>
      <c r="G445" s="222"/>
      <c r="H445" s="248">
        <v>0</v>
      </c>
      <c r="I445" s="257"/>
      <c r="J445" s="257"/>
      <c r="K445" s="297"/>
      <c r="L445" s="236"/>
      <c r="M445" s="237"/>
      <c r="N445" s="237"/>
      <c r="O445" s="237"/>
      <c r="P445" s="103"/>
    </row>
    <row r="446" spans="1:16" s="109" customFormat="1" ht="12.75" hidden="1">
      <c r="A446" s="277"/>
      <c r="B446" s="45"/>
      <c r="C446" s="278"/>
      <c r="D446" s="22"/>
      <c r="E446" s="161"/>
      <c r="F446" s="229"/>
      <c r="G446" s="281"/>
      <c r="H446" s="229"/>
      <c r="I446" s="238"/>
      <c r="J446" s="238"/>
      <c r="K446" s="298"/>
      <c r="L446" s="282"/>
      <c r="M446" s="282"/>
      <c r="N446" s="282"/>
      <c r="O446" s="282"/>
      <c r="P446" s="283"/>
    </row>
    <row r="447" spans="1:16" s="109" customFormat="1" ht="12.75" hidden="1">
      <c r="A447" s="277"/>
      <c r="B447" s="45"/>
      <c r="C447" s="278"/>
      <c r="D447" s="22"/>
      <c r="E447" s="161"/>
      <c r="F447" s="229"/>
      <c r="G447" s="281"/>
      <c r="H447" s="229"/>
      <c r="I447" s="238"/>
      <c r="J447" s="238"/>
      <c r="K447" s="298"/>
      <c r="L447" s="282"/>
      <c r="M447" s="282"/>
      <c r="N447" s="282"/>
      <c r="O447" s="282"/>
      <c r="P447" s="283"/>
    </row>
    <row r="448" spans="1:16" s="109" customFormat="1" ht="12.75" hidden="1">
      <c r="A448" s="277"/>
      <c r="B448" s="45"/>
      <c r="C448" s="278"/>
      <c r="D448" s="22"/>
      <c r="E448" s="161"/>
      <c r="F448" s="229"/>
      <c r="G448" s="281"/>
      <c r="H448" s="229"/>
      <c r="I448" s="238"/>
      <c r="J448" s="238"/>
      <c r="K448" s="298"/>
      <c r="L448" s="282"/>
      <c r="M448" s="282"/>
      <c r="N448" s="282"/>
      <c r="O448" s="282"/>
      <c r="P448" s="283"/>
    </row>
    <row r="449" spans="1:16" s="109" customFormat="1" ht="12.75" hidden="1">
      <c r="A449" s="277"/>
      <c r="B449" s="45"/>
      <c r="C449" s="278"/>
      <c r="D449" s="22"/>
      <c r="E449" s="161"/>
      <c r="F449" s="229"/>
      <c r="G449" s="281"/>
      <c r="H449" s="229"/>
      <c r="I449" s="238"/>
      <c r="J449" s="238"/>
      <c r="K449" s="298"/>
      <c r="L449" s="282"/>
      <c r="M449" s="282"/>
      <c r="N449" s="282"/>
      <c r="O449" s="282"/>
      <c r="P449" s="283"/>
    </row>
    <row r="450" spans="1:16" s="109" customFormat="1" ht="13.5" hidden="1" thickBot="1">
      <c r="A450" s="277"/>
      <c r="B450" s="45"/>
      <c r="C450" s="278"/>
      <c r="D450" s="22"/>
      <c r="E450" s="161"/>
      <c r="F450" s="229"/>
      <c r="G450" s="281"/>
      <c r="H450" s="229"/>
      <c r="I450" s="238"/>
      <c r="J450" s="238"/>
      <c r="K450" s="298"/>
      <c r="L450" s="282"/>
      <c r="M450" s="282"/>
      <c r="N450" s="282"/>
      <c r="O450" s="282"/>
      <c r="P450" s="283"/>
    </row>
    <row r="451" spans="1:16" s="5" customFormat="1" ht="12.75">
      <c r="A451" s="374">
        <v>48</v>
      </c>
      <c r="B451" s="422" t="s">
        <v>54</v>
      </c>
      <c r="C451" s="401" t="s">
        <v>37</v>
      </c>
      <c r="D451" s="34" t="s">
        <v>12</v>
      </c>
      <c r="E451" s="157">
        <f aca="true" t="shared" si="22" ref="E451:E456">SUM(F451:L451)</f>
        <v>800</v>
      </c>
      <c r="F451" s="35"/>
      <c r="G451" s="35">
        <v>4.1</v>
      </c>
      <c r="H451" s="239">
        <v>185</v>
      </c>
      <c r="I451" s="239"/>
      <c r="J451" s="239">
        <v>610.9</v>
      </c>
      <c r="K451" s="294"/>
      <c r="L451" s="230"/>
      <c r="M451" s="231"/>
      <c r="N451" s="231"/>
      <c r="O451" s="231"/>
      <c r="P451" s="100"/>
    </row>
    <row r="452" spans="1:18" s="5" customFormat="1" ht="12.75">
      <c r="A452" s="375"/>
      <c r="B452" s="423"/>
      <c r="C452" s="402"/>
      <c r="D452" s="8" t="s">
        <v>2</v>
      </c>
      <c r="E452" s="118">
        <f t="shared" si="22"/>
        <v>92.1</v>
      </c>
      <c r="F452" s="40"/>
      <c r="G452" s="40">
        <v>4.1</v>
      </c>
      <c r="H452" s="304">
        <v>88</v>
      </c>
      <c r="I452" s="242"/>
      <c r="J452" s="242">
        <v>0</v>
      </c>
      <c r="K452" s="295"/>
      <c r="L452" s="232"/>
      <c r="M452" s="233"/>
      <c r="N452" s="233"/>
      <c r="O452" s="233"/>
      <c r="P452" s="101"/>
      <c r="R452" s="82"/>
    </row>
    <row r="453" spans="1:18" s="5" customFormat="1" ht="12.75">
      <c r="A453" s="375"/>
      <c r="B453" s="423"/>
      <c r="C453" s="402"/>
      <c r="D453" s="8" t="s">
        <v>9</v>
      </c>
      <c r="E453" s="118">
        <f t="shared" si="22"/>
        <v>307.9</v>
      </c>
      <c r="F453" s="40"/>
      <c r="G453" s="40">
        <v>0</v>
      </c>
      <c r="H453" s="59">
        <v>97</v>
      </c>
      <c r="I453" s="242"/>
      <c r="J453" s="242">
        <v>210.9</v>
      </c>
      <c r="K453" s="295"/>
      <c r="L453" s="232"/>
      <c r="M453" s="233"/>
      <c r="N453" s="233"/>
      <c r="O453" s="233"/>
      <c r="P453" s="101"/>
      <c r="R453" s="83"/>
    </row>
    <row r="454" spans="1:18" s="5" customFormat="1" ht="12.75">
      <c r="A454" s="375"/>
      <c r="B454" s="423"/>
      <c r="C454" s="402"/>
      <c r="D454" s="8" t="s">
        <v>22</v>
      </c>
      <c r="E454" s="118">
        <f t="shared" si="22"/>
        <v>0</v>
      </c>
      <c r="F454" s="40"/>
      <c r="G454" s="40">
        <v>0</v>
      </c>
      <c r="H454" s="242">
        <v>0</v>
      </c>
      <c r="I454" s="242"/>
      <c r="J454" s="242">
        <v>0</v>
      </c>
      <c r="K454" s="295"/>
      <c r="L454" s="232"/>
      <c r="M454" s="233"/>
      <c r="N454" s="233"/>
      <c r="O454" s="233"/>
      <c r="P454" s="101"/>
      <c r="R454" s="82"/>
    </row>
    <row r="455" spans="1:18" s="5" customFormat="1" ht="12.75">
      <c r="A455" s="375"/>
      <c r="B455" s="423"/>
      <c r="C455" s="402"/>
      <c r="D455" s="8" t="s">
        <v>23</v>
      </c>
      <c r="E455" s="118">
        <f t="shared" si="22"/>
        <v>400</v>
      </c>
      <c r="F455" s="219"/>
      <c r="G455" s="219">
        <v>0</v>
      </c>
      <c r="H455" s="245">
        <v>0</v>
      </c>
      <c r="I455" s="245"/>
      <c r="J455" s="245">
        <v>400</v>
      </c>
      <c r="K455" s="296"/>
      <c r="L455" s="234"/>
      <c r="M455" s="235"/>
      <c r="N455" s="235"/>
      <c r="O455" s="235"/>
      <c r="P455" s="102"/>
      <c r="R455" s="83"/>
    </row>
    <row r="456" spans="1:18" s="5" customFormat="1" ht="12" customHeight="1" thickBot="1">
      <c r="A456" s="376"/>
      <c r="B456" s="424"/>
      <c r="C456" s="403"/>
      <c r="D456" s="10" t="s">
        <v>8</v>
      </c>
      <c r="E456" s="162">
        <f t="shared" si="22"/>
        <v>0</v>
      </c>
      <c r="F456" s="222"/>
      <c r="G456" s="222">
        <v>0</v>
      </c>
      <c r="H456" s="248">
        <v>0</v>
      </c>
      <c r="I456" s="248"/>
      <c r="J456" s="248">
        <v>0</v>
      </c>
      <c r="K456" s="297"/>
      <c r="L456" s="236"/>
      <c r="M456" s="237"/>
      <c r="N456" s="237"/>
      <c r="O456" s="237"/>
      <c r="P456" s="103"/>
      <c r="R456" s="84"/>
    </row>
    <row r="457" spans="1:18" s="5" customFormat="1" ht="12.75" hidden="1">
      <c r="A457" s="277"/>
      <c r="B457" s="45"/>
      <c r="C457" s="278"/>
      <c r="D457" s="279"/>
      <c r="E457" s="280"/>
      <c r="F457" s="281"/>
      <c r="G457" s="281"/>
      <c r="H457" s="229"/>
      <c r="I457" s="229"/>
      <c r="J457" s="229"/>
      <c r="K457" s="298"/>
      <c r="L457" s="282"/>
      <c r="M457" s="282"/>
      <c r="N457" s="282"/>
      <c r="O457" s="282"/>
      <c r="P457" s="283"/>
      <c r="R457" s="84"/>
    </row>
    <row r="458" spans="1:18" s="5" customFormat="1" ht="12.75" hidden="1">
      <c r="A458" s="277"/>
      <c r="B458" s="45"/>
      <c r="C458" s="278"/>
      <c r="D458" s="279"/>
      <c r="E458" s="280"/>
      <c r="F458" s="281"/>
      <c r="G458" s="281"/>
      <c r="H458" s="229"/>
      <c r="I458" s="229"/>
      <c r="J458" s="229"/>
      <c r="K458" s="298"/>
      <c r="L458" s="282"/>
      <c r="M458" s="282"/>
      <c r="N458" s="282"/>
      <c r="O458" s="282"/>
      <c r="P458" s="283"/>
      <c r="R458" s="84"/>
    </row>
    <row r="459" spans="1:18" s="5" customFormat="1" ht="12.75" hidden="1">
      <c r="A459" s="277"/>
      <c r="B459" s="45"/>
      <c r="C459" s="278"/>
      <c r="D459" s="279"/>
      <c r="E459" s="280"/>
      <c r="F459" s="281"/>
      <c r="G459" s="281"/>
      <c r="H459" s="229"/>
      <c r="I459" s="229"/>
      <c r="J459" s="229"/>
      <c r="K459" s="298"/>
      <c r="L459" s="282"/>
      <c r="M459" s="282"/>
      <c r="N459" s="282"/>
      <c r="O459" s="282"/>
      <c r="P459" s="283"/>
      <c r="R459" s="84"/>
    </row>
    <row r="460" spans="1:18" s="5" customFormat="1" ht="12.75" hidden="1">
      <c r="A460" s="277"/>
      <c r="B460" s="45"/>
      <c r="C460" s="278"/>
      <c r="D460" s="279"/>
      <c r="E460" s="280"/>
      <c r="F460" s="281"/>
      <c r="G460" s="281"/>
      <c r="H460" s="229"/>
      <c r="I460" s="229"/>
      <c r="J460" s="229"/>
      <c r="K460" s="298"/>
      <c r="L460" s="282"/>
      <c r="M460" s="282"/>
      <c r="N460" s="282"/>
      <c r="O460" s="282"/>
      <c r="P460" s="283"/>
      <c r="R460" s="84"/>
    </row>
    <row r="461" spans="1:18" s="5" customFormat="1" ht="13.5" hidden="1" thickBot="1">
      <c r="A461" s="277"/>
      <c r="B461" s="45"/>
      <c r="C461" s="278"/>
      <c r="D461" s="279"/>
      <c r="E461" s="280"/>
      <c r="F461" s="281"/>
      <c r="G461" s="281"/>
      <c r="H461" s="229"/>
      <c r="I461" s="229"/>
      <c r="J461" s="229"/>
      <c r="K461" s="298"/>
      <c r="L461" s="282"/>
      <c r="M461" s="282"/>
      <c r="N461" s="282"/>
      <c r="O461" s="282"/>
      <c r="P461" s="283"/>
      <c r="R461" s="84"/>
    </row>
    <row r="462" spans="1:16" s="5" customFormat="1" ht="12.75" customHeight="1" hidden="1" thickBot="1">
      <c r="A462" s="456">
        <v>49</v>
      </c>
      <c r="B462" s="457"/>
      <c r="C462" s="457"/>
      <c r="D462" s="457"/>
      <c r="E462" s="457"/>
      <c r="F462" s="457"/>
      <c r="G462" s="457"/>
      <c r="H462" s="457"/>
      <c r="I462" s="457"/>
      <c r="J462" s="457"/>
      <c r="K462" s="457"/>
      <c r="L462" s="457"/>
      <c r="M462" s="457"/>
      <c r="N462" s="457"/>
      <c r="O462" s="457"/>
      <c r="P462" s="458"/>
    </row>
    <row r="463" spans="1:16" s="5" customFormat="1" ht="12.75">
      <c r="A463" s="395">
        <v>49</v>
      </c>
      <c r="B463" s="422" t="s">
        <v>26</v>
      </c>
      <c r="C463" s="431">
        <v>2012</v>
      </c>
      <c r="D463" s="95" t="s">
        <v>12</v>
      </c>
      <c r="E463" s="157">
        <f aca="true" t="shared" si="23" ref="E463:E468">SUM(F463:L463)</f>
        <v>10000</v>
      </c>
      <c r="F463" s="239"/>
      <c r="G463" s="239"/>
      <c r="H463" s="239"/>
      <c r="I463" s="239"/>
      <c r="J463" s="251"/>
      <c r="K463" s="239">
        <v>10000</v>
      </c>
      <c r="L463" s="251"/>
      <c r="M463" s="252"/>
      <c r="N463" s="252"/>
      <c r="O463" s="252"/>
      <c r="P463" s="48"/>
    </row>
    <row r="464" spans="1:16" s="5" customFormat="1" ht="12.75">
      <c r="A464" s="396"/>
      <c r="B464" s="423"/>
      <c r="C464" s="432"/>
      <c r="D464" s="14" t="s">
        <v>2</v>
      </c>
      <c r="E464" s="118">
        <f t="shared" si="23"/>
        <v>0</v>
      </c>
      <c r="F464" s="242"/>
      <c r="G464" s="242"/>
      <c r="H464" s="242"/>
      <c r="I464" s="242"/>
      <c r="J464" s="253"/>
      <c r="K464" s="242">
        <v>0</v>
      </c>
      <c r="L464" s="253"/>
      <c r="M464" s="254"/>
      <c r="N464" s="254"/>
      <c r="O464" s="254"/>
      <c r="P464" s="49"/>
    </row>
    <row r="465" spans="1:16" s="5" customFormat="1" ht="12.75">
      <c r="A465" s="396"/>
      <c r="B465" s="423"/>
      <c r="C465" s="432"/>
      <c r="D465" s="14" t="s">
        <v>9</v>
      </c>
      <c r="E465" s="118">
        <f t="shared" si="23"/>
        <v>0</v>
      </c>
      <c r="F465" s="242"/>
      <c r="G465" s="242"/>
      <c r="H465" s="242"/>
      <c r="I465" s="242"/>
      <c r="J465" s="253"/>
      <c r="K465" s="242">
        <v>0</v>
      </c>
      <c r="L465" s="253"/>
      <c r="M465" s="254"/>
      <c r="N465" s="254"/>
      <c r="O465" s="254"/>
      <c r="P465" s="49"/>
    </row>
    <row r="466" spans="1:16" s="5" customFormat="1" ht="12.75">
      <c r="A466" s="396"/>
      <c r="B466" s="423"/>
      <c r="C466" s="432"/>
      <c r="D466" s="14" t="s">
        <v>22</v>
      </c>
      <c r="E466" s="118">
        <f t="shared" si="23"/>
        <v>0</v>
      </c>
      <c r="F466" s="242"/>
      <c r="G466" s="242"/>
      <c r="H466" s="242"/>
      <c r="I466" s="242"/>
      <c r="J466" s="253"/>
      <c r="K466" s="242">
        <v>0</v>
      </c>
      <c r="L466" s="253"/>
      <c r="M466" s="254"/>
      <c r="N466" s="254"/>
      <c r="O466" s="254"/>
      <c r="P466" s="49"/>
    </row>
    <row r="467" spans="1:16" s="5" customFormat="1" ht="12.75">
      <c r="A467" s="396"/>
      <c r="B467" s="423"/>
      <c r="C467" s="432"/>
      <c r="D467" s="14" t="s">
        <v>23</v>
      </c>
      <c r="E467" s="118">
        <f t="shared" si="23"/>
        <v>0</v>
      </c>
      <c r="F467" s="245"/>
      <c r="G467" s="245"/>
      <c r="H467" s="245"/>
      <c r="I467" s="245"/>
      <c r="J467" s="255"/>
      <c r="K467" s="245">
        <v>0</v>
      </c>
      <c r="L467" s="255"/>
      <c r="M467" s="256"/>
      <c r="N467" s="256"/>
      <c r="O467" s="256"/>
      <c r="P467" s="50"/>
    </row>
    <row r="468" spans="1:16" s="4" customFormat="1" ht="20.25" customHeight="1" thickBot="1">
      <c r="A468" s="397"/>
      <c r="B468" s="424"/>
      <c r="C468" s="433"/>
      <c r="D468" s="15" t="s">
        <v>8</v>
      </c>
      <c r="E468" s="160">
        <f t="shared" si="23"/>
        <v>10000</v>
      </c>
      <c r="F468" s="248"/>
      <c r="G468" s="248"/>
      <c r="H468" s="248"/>
      <c r="I468" s="248"/>
      <c r="J468" s="257"/>
      <c r="K468" s="248">
        <v>10000</v>
      </c>
      <c r="L468" s="257"/>
      <c r="M468" s="265"/>
      <c r="N468" s="265"/>
      <c r="O468" s="265"/>
      <c r="P468" s="51"/>
    </row>
    <row r="469" spans="1:16" s="4" customFormat="1" ht="12.75" hidden="1">
      <c r="A469" s="81"/>
      <c r="B469" s="45"/>
      <c r="C469" s="46"/>
      <c r="D469" s="22"/>
      <c r="E469" s="280"/>
      <c r="F469" s="229"/>
      <c r="G469" s="229"/>
      <c r="H469" s="229"/>
      <c r="I469" s="229"/>
      <c r="J469" s="238"/>
      <c r="K469" s="229"/>
      <c r="L469" s="238"/>
      <c r="M469" s="238"/>
      <c r="N469" s="238"/>
      <c r="O469" s="238"/>
      <c r="P469" s="33"/>
    </row>
    <row r="470" spans="1:16" s="4" customFormat="1" ht="12.75" hidden="1">
      <c r="A470" s="81"/>
      <c r="B470" s="45"/>
      <c r="C470" s="46"/>
      <c r="D470" s="22"/>
      <c r="E470" s="280"/>
      <c r="F470" s="229"/>
      <c r="G470" s="229"/>
      <c r="H470" s="229"/>
      <c r="I470" s="229"/>
      <c r="J470" s="238"/>
      <c r="K470" s="229"/>
      <c r="L470" s="238"/>
      <c r="M470" s="238"/>
      <c r="N470" s="238"/>
      <c r="O470" s="238"/>
      <c r="P470" s="33"/>
    </row>
    <row r="471" spans="1:16" s="4" customFormat="1" ht="13.5" hidden="1" thickBot="1">
      <c r="A471" s="81"/>
      <c r="B471" s="45"/>
      <c r="C471" s="46"/>
      <c r="D471" s="22"/>
      <c r="E471" s="280"/>
      <c r="F471" s="229"/>
      <c r="G471" s="229"/>
      <c r="H471" s="229"/>
      <c r="I471" s="229"/>
      <c r="J471" s="238"/>
      <c r="K471" s="229"/>
      <c r="L471" s="238"/>
      <c r="M471" s="238"/>
      <c r="N471" s="238"/>
      <c r="O471" s="238"/>
      <c r="P471" s="33"/>
    </row>
    <row r="472" spans="1:16" s="6" customFormat="1" ht="12.75">
      <c r="A472" s="395">
        <v>50</v>
      </c>
      <c r="B472" s="422" t="s">
        <v>25</v>
      </c>
      <c r="C472" s="431">
        <v>2013</v>
      </c>
      <c r="D472" s="95" t="s">
        <v>12</v>
      </c>
      <c r="E472" s="157">
        <f aca="true" t="shared" si="24" ref="E472:E477">SUM(F472:L472)</f>
        <v>10000</v>
      </c>
      <c r="F472" s="239"/>
      <c r="G472" s="239"/>
      <c r="H472" s="239"/>
      <c r="I472" s="239"/>
      <c r="J472" s="239"/>
      <c r="K472" s="251"/>
      <c r="L472" s="239">
        <v>10000</v>
      </c>
      <c r="M472" s="266"/>
      <c r="N472" s="266"/>
      <c r="O472" s="266"/>
      <c r="P472" s="48"/>
    </row>
    <row r="473" spans="1:16" s="6" customFormat="1" ht="12.75">
      <c r="A473" s="396"/>
      <c r="B473" s="423"/>
      <c r="C473" s="432"/>
      <c r="D473" s="14" t="s">
        <v>2</v>
      </c>
      <c r="E473" s="118">
        <f t="shared" si="24"/>
        <v>0</v>
      </c>
      <c r="F473" s="242"/>
      <c r="G473" s="242"/>
      <c r="H473" s="242"/>
      <c r="I473" s="242"/>
      <c r="J473" s="242"/>
      <c r="K473" s="253"/>
      <c r="L473" s="242">
        <v>0</v>
      </c>
      <c r="M473" s="267"/>
      <c r="N473" s="267"/>
      <c r="O473" s="267"/>
      <c r="P473" s="49"/>
    </row>
    <row r="474" spans="1:16" s="6" customFormat="1" ht="12.75">
      <c r="A474" s="396"/>
      <c r="B474" s="423"/>
      <c r="C474" s="432"/>
      <c r="D474" s="14" t="s">
        <v>9</v>
      </c>
      <c r="E474" s="118">
        <f t="shared" si="24"/>
        <v>0</v>
      </c>
      <c r="F474" s="242"/>
      <c r="G474" s="242"/>
      <c r="H474" s="242"/>
      <c r="I474" s="242"/>
      <c r="J474" s="242"/>
      <c r="K474" s="253"/>
      <c r="L474" s="242">
        <v>0</v>
      </c>
      <c r="M474" s="267"/>
      <c r="N474" s="267"/>
      <c r="O474" s="267"/>
      <c r="P474" s="49"/>
    </row>
    <row r="475" spans="1:16" s="6" customFormat="1" ht="12.75">
      <c r="A475" s="396"/>
      <c r="B475" s="423"/>
      <c r="C475" s="432"/>
      <c r="D475" s="14" t="s">
        <v>22</v>
      </c>
      <c r="E475" s="118">
        <f t="shared" si="24"/>
        <v>0</v>
      </c>
      <c r="F475" s="242"/>
      <c r="G475" s="242"/>
      <c r="H475" s="242"/>
      <c r="I475" s="242"/>
      <c r="J475" s="242"/>
      <c r="K475" s="253"/>
      <c r="L475" s="242">
        <v>0</v>
      </c>
      <c r="M475" s="267"/>
      <c r="N475" s="267"/>
      <c r="O475" s="267"/>
      <c r="P475" s="49"/>
    </row>
    <row r="476" spans="1:16" s="6" customFormat="1" ht="24.75" customHeight="1">
      <c r="A476" s="396"/>
      <c r="B476" s="423"/>
      <c r="C476" s="432"/>
      <c r="D476" s="14" t="s">
        <v>23</v>
      </c>
      <c r="E476" s="118">
        <f t="shared" si="24"/>
        <v>0</v>
      </c>
      <c r="F476" s="245"/>
      <c r="G476" s="245"/>
      <c r="H476" s="245"/>
      <c r="I476" s="245"/>
      <c r="J476" s="245"/>
      <c r="K476" s="255"/>
      <c r="L476" s="245">
        <v>0</v>
      </c>
      <c r="M476" s="268"/>
      <c r="N476" s="268"/>
      <c r="O476" s="268"/>
      <c r="P476" s="50"/>
    </row>
    <row r="477" spans="1:16" s="6" customFormat="1" ht="41.25" customHeight="1" thickBot="1">
      <c r="A477" s="397"/>
      <c r="B477" s="424"/>
      <c r="C477" s="433"/>
      <c r="D477" s="15" t="s">
        <v>8</v>
      </c>
      <c r="E477" s="160">
        <f t="shared" si="24"/>
        <v>10000</v>
      </c>
      <c r="F477" s="248"/>
      <c r="G477" s="248"/>
      <c r="H477" s="248"/>
      <c r="I477" s="248"/>
      <c r="J477" s="248"/>
      <c r="K477" s="257"/>
      <c r="L477" s="248">
        <v>10000</v>
      </c>
      <c r="M477" s="269"/>
      <c r="N477" s="269"/>
      <c r="O477" s="269"/>
      <c r="P477" s="51"/>
    </row>
    <row r="478" spans="1:16" s="6" customFormat="1" ht="13.5" thickBot="1">
      <c r="A478" s="456" t="s">
        <v>68</v>
      </c>
      <c r="B478" s="457"/>
      <c r="C478" s="457"/>
      <c r="D478" s="457"/>
      <c r="E478" s="457"/>
      <c r="F478" s="457"/>
      <c r="G478" s="457"/>
      <c r="H478" s="457"/>
      <c r="I478" s="457"/>
      <c r="J478" s="457"/>
      <c r="K478" s="457"/>
      <c r="L478" s="457"/>
      <c r="M478" s="457"/>
      <c r="N478" s="457"/>
      <c r="O478" s="457"/>
      <c r="P478" s="458"/>
    </row>
    <row r="479" spans="1:16" s="128" customFormat="1" ht="12.75">
      <c r="A479" s="395">
        <v>51</v>
      </c>
      <c r="B479" s="422" t="s">
        <v>69</v>
      </c>
      <c r="C479" s="431" t="s">
        <v>88</v>
      </c>
      <c r="D479" s="95" t="s">
        <v>12</v>
      </c>
      <c r="E479" s="157">
        <f aca="true" t="shared" si="25" ref="E479:E484">SUM(F479:L479)</f>
        <v>65</v>
      </c>
      <c r="F479" s="239"/>
      <c r="G479" s="239"/>
      <c r="H479" s="239"/>
      <c r="I479" s="240"/>
      <c r="J479" s="239">
        <v>65</v>
      </c>
      <c r="K479" s="251"/>
      <c r="L479" s="240"/>
      <c r="M479" s="241"/>
      <c r="N479" s="241"/>
      <c r="O479" s="241"/>
      <c r="P479" s="127"/>
    </row>
    <row r="480" spans="1:16" s="128" customFormat="1" ht="12.75">
      <c r="A480" s="396"/>
      <c r="B480" s="423"/>
      <c r="C480" s="432"/>
      <c r="D480" s="14" t="s">
        <v>2</v>
      </c>
      <c r="E480" s="118">
        <f t="shared" si="25"/>
        <v>0</v>
      </c>
      <c r="F480" s="242"/>
      <c r="G480" s="242"/>
      <c r="H480" s="242"/>
      <c r="I480" s="243"/>
      <c r="J480" s="242">
        <v>0</v>
      </c>
      <c r="K480" s="253"/>
      <c r="L480" s="243"/>
      <c r="M480" s="244"/>
      <c r="N480" s="244"/>
      <c r="O480" s="244"/>
      <c r="P480" s="129"/>
    </row>
    <row r="481" spans="1:16" s="128" customFormat="1" ht="12.75">
      <c r="A481" s="396"/>
      <c r="B481" s="423"/>
      <c r="C481" s="432"/>
      <c r="D481" s="14" t="s">
        <v>9</v>
      </c>
      <c r="E481" s="118">
        <f t="shared" si="25"/>
        <v>65</v>
      </c>
      <c r="F481" s="242"/>
      <c r="G481" s="242"/>
      <c r="H481" s="242"/>
      <c r="I481" s="243"/>
      <c r="J481" s="242">
        <v>65</v>
      </c>
      <c r="K481" s="253"/>
      <c r="L481" s="243"/>
      <c r="M481" s="244"/>
      <c r="N481" s="244"/>
      <c r="O481" s="244"/>
      <c r="P481" s="129"/>
    </row>
    <row r="482" spans="1:16" s="128" customFormat="1" ht="12.75">
      <c r="A482" s="396"/>
      <c r="B482" s="423"/>
      <c r="C482" s="432"/>
      <c r="D482" s="14" t="s">
        <v>22</v>
      </c>
      <c r="E482" s="118">
        <f t="shared" si="25"/>
        <v>0</v>
      </c>
      <c r="F482" s="242"/>
      <c r="G482" s="242"/>
      <c r="H482" s="242"/>
      <c r="I482" s="243"/>
      <c r="J482" s="242">
        <v>0</v>
      </c>
      <c r="K482" s="253"/>
      <c r="L482" s="243"/>
      <c r="M482" s="244"/>
      <c r="N482" s="244"/>
      <c r="O482" s="244"/>
      <c r="P482" s="129"/>
    </row>
    <row r="483" spans="1:16" s="128" customFormat="1" ht="12.75">
      <c r="A483" s="396"/>
      <c r="B483" s="423"/>
      <c r="C483" s="432"/>
      <c r="D483" s="14" t="s">
        <v>23</v>
      </c>
      <c r="E483" s="118">
        <f t="shared" si="25"/>
        <v>0</v>
      </c>
      <c r="F483" s="245"/>
      <c r="G483" s="245"/>
      <c r="H483" s="245"/>
      <c r="I483" s="246"/>
      <c r="J483" s="245">
        <v>0</v>
      </c>
      <c r="K483" s="255"/>
      <c r="L483" s="246"/>
      <c r="M483" s="247"/>
      <c r="N483" s="247"/>
      <c r="O483" s="247"/>
      <c r="P483" s="130"/>
    </row>
    <row r="484" spans="1:16" s="128" customFormat="1" ht="13.5" thickBot="1">
      <c r="A484" s="397"/>
      <c r="B484" s="424"/>
      <c r="C484" s="433"/>
      <c r="D484" s="15" t="s">
        <v>8</v>
      </c>
      <c r="E484" s="160">
        <f t="shared" si="25"/>
        <v>0</v>
      </c>
      <c r="F484" s="248"/>
      <c r="G484" s="248"/>
      <c r="H484" s="248"/>
      <c r="I484" s="249"/>
      <c r="J484" s="248">
        <v>0</v>
      </c>
      <c r="K484" s="257"/>
      <c r="L484" s="249"/>
      <c r="M484" s="250"/>
      <c r="N484" s="250"/>
      <c r="O484" s="250"/>
      <c r="P484" s="131"/>
    </row>
    <row r="485" spans="1:16" s="6" customFormat="1" ht="8.25" customHeight="1">
      <c r="A485" s="60"/>
      <c r="B485" s="45"/>
      <c r="C485" s="61"/>
      <c r="D485" s="22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74"/>
    </row>
    <row r="486" spans="1:16" s="6" customFormat="1" ht="8.25" customHeight="1">
      <c r="A486" s="20"/>
      <c r="B486" s="45"/>
      <c r="C486" s="61"/>
      <c r="D486" s="22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74"/>
    </row>
    <row r="487" spans="1:16" s="6" customFormat="1" ht="8.25" customHeight="1">
      <c r="A487" s="20"/>
      <c r="B487" s="45"/>
      <c r="C487" s="61"/>
      <c r="D487" s="22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74"/>
    </row>
    <row r="488" spans="1:16" s="6" customFormat="1" ht="8.25" customHeight="1">
      <c r="A488" s="20"/>
      <c r="B488" s="45"/>
      <c r="C488" s="61"/>
      <c r="D488" s="22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74"/>
    </row>
    <row r="489" spans="1:16" s="6" customFormat="1" ht="8.25" customHeight="1">
      <c r="A489" s="20"/>
      <c r="B489" s="45"/>
      <c r="C489" s="61"/>
      <c r="D489" s="22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74"/>
    </row>
    <row r="490" spans="1:16" s="6" customFormat="1" ht="8.25" customHeight="1" thickBot="1">
      <c r="A490" s="20"/>
      <c r="B490" s="45"/>
      <c r="C490" s="61"/>
      <c r="D490" s="22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74"/>
    </row>
    <row r="491" spans="1:16" s="7" customFormat="1" ht="13.5" customHeight="1" thickBot="1">
      <c r="A491" s="13"/>
      <c r="B491" s="62"/>
      <c r="C491" s="63"/>
      <c r="D491" s="64" t="s">
        <v>20</v>
      </c>
      <c r="E491" s="165">
        <f>SUM(E7,E13,E19,E25,E31,E38,E44,E50,E56,E62,E79,E85,F4314,E115,E137,E143,E149,E164,E190,E196,E203,E214,E221,E237,E243,E249,E258,E264,E286)+SUM(E97,E293,E299,E309,E325,E333,E339,E345,E356,E362,E373,E384,E396,E413,E426,E440,E451,E463,E472,E479,E158,E103,E419)</f>
        <v>59723.100000000006</v>
      </c>
      <c r="F491" s="165">
        <f aca="true" t="shared" si="26" ref="F491:H496">SUM(F7,F13,F19,F25,F31,F38,F44,F50,F56,F62,F79,F85,F91,F115,F137,F143,F149,F164,F190,F196,F203,F214,F221,F237,F243,F249,F258,F264,F286)+SUM(F97,F293,F299,F309,F333,F339,F345,F356,F362,F373,F384,F396,F413,F426,F440,F451,F463,F472,F479,F158,F103,F419)</f>
        <v>2339.635</v>
      </c>
      <c r="G491" s="165">
        <f t="shared" si="26"/>
        <v>2017.4</v>
      </c>
      <c r="H491" s="165">
        <f t="shared" si="26"/>
        <v>3126.1</v>
      </c>
      <c r="I491" s="165">
        <f aca="true" t="shared" si="27" ref="I491:I496">SUM(I7,I13,I19,I25,I31,I38,I44,I50,I56,I62,I79,I85,I91,I115,I137,I143,I149,I164,I190,I196,I203,I214,I221,I237,I243,I249,I258,I264,I286)+SUM(I97,I293,I299,I309,I325,I333,I339,I345,I356,I362,I373,I384,I396,I413,I426,I440,I451,I463,I472,I479,I158,I103,I419)</f>
        <v>7071.900000000001</v>
      </c>
      <c r="J491" s="165">
        <f aca="true" t="shared" si="28" ref="J491:L496">SUM(J7,J13,J19,J25,J31,J38,J44,J50,J56,J62,J79,J85,J91,J115,J137,J143,J149,J164,J190,J196,J203,J214,J221,J237,J243,J249,J258,J264,J286)+SUM(J97,J293,J299,J309,J333,J339,J345,J356,J362,J373,J384,J396,J413,J426,J440,J451,J463,J472,J479,J158,J103,J419)</f>
        <v>3396.9</v>
      </c>
      <c r="K491" s="165">
        <f t="shared" si="28"/>
        <v>17519.5</v>
      </c>
      <c r="L491" s="165">
        <f t="shared" si="28"/>
        <v>19277</v>
      </c>
      <c r="M491" s="165" t="e">
        <f>SUM(M7,M13,M19,M25,M31,M38,M44,M50,M56,M62,M79,M85,M91,M115,#REF!,M137,M143,M149,M164,M190,M196,M203,M214,M221,M237,M243,M249,M258,M264,M286)+SUM(M97,M293,M299,M309,#REF!,M333,M339,M345,M356,M362,M373,M384,M396,M413,M426,M440,M451,M463,M472,M479,M158,M103,M419)</f>
        <v>#REF!</v>
      </c>
      <c r="N491" s="165" t="e">
        <f>SUM(N7,N13,N19,N25,N31,N38,N44,N50,N56,N62,N79,N85,N91,N115,#REF!,N137,N143,N149,N164,N190,N196,N203,N214,N221,N237,N243,N249,N258,N264,N286)+SUM(N97,N293,N299,N309,#REF!,N333,N339,N345,N356,N362,N373,N384,N396,N413,N426,N440,N451,N463,N472,N479,N158,N103,N419)</f>
        <v>#REF!</v>
      </c>
      <c r="O491" s="165" t="e">
        <f>SUM(O7,O13,O19,O25,O31,O38,O44,O50,O56,O62,O79,O85,O91,O115,#REF!,O137,O143,O149,O164,O190,O196,O203,O214,O221,O237,O243,O249,O258,O264,O286)+SUM(O97,O293,O299,O309,#REF!,O333,O339,O345,O356,O362,O373,O384,O396,O413,O426,O440,O451,O463,O472,O479,O158,O103,O419)</f>
        <v>#REF!</v>
      </c>
      <c r="P491" s="65"/>
    </row>
    <row r="492" spans="1:16" s="7" customFormat="1" ht="13.5" customHeight="1" thickBot="1">
      <c r="A492" s="13"/>
      <c r="B492" s="66"/>
      <c r="C492" s="13"/>
      <c r="D492" s="67" t="s">
        <v>2</v>
      </c>
      <c r="E492" s="165">
        <f>SUM(E8,E14,E20,E26,E32,E39,E45,E51,E57,E63,E80,E86,E92,E116,E138,E144,E150,E165,E191,E197,E204,E215,E222,E238,E244,E250,E259,E265,E287)+SUM(E98,E294,E300,E310,E326,E334,E340,E346,E357,E363,E374,E385,E397,E414,E427,E441,E452,E464,E473,E480,E159,E104,E420)</f>
        <v>7209.9</v>
      </c>
      <c r="F492" s="165">
        <f t="shared" si="26"/>
        <v>171.63500000000002</v>
      </c>
      <c r="G492" s="165">
        <f t="shared" si="26"/>
        <v>920.3</v>
      </c>
      <c r="H492" s="165">
        <f t="shared" si="26"/>
        <v>1439.8</v>
      </c>
      <c r="I492" s="165">
        <f t="shared" si="27"/>
        <v>242.7</v>
      </c>
      <c r="J492" s="165">
        <f t="shared" si="28"/>
        <v>271</v>
      </c>
      <c r="K492" s="165">
        <f t="shared" si="28"/>
        <v>519.5</v>
      </c>
      <c r="L492" s="165">
        <f t="shared" si="28"/>
        <v>3000</v>
      </c>
      <c r="M492" s="165" t="e">
        <f>SUM(M8,M14,M20,M26,M32,M39,M45,M51,M57,M63,M80,M86,M92,M116,#REF!,M138,M144,M150,M165,M191,M197,M204,M215,M222,M238,M244,M250,M259,M265,M287)+SUM(M98,M294,M300,M310,#REF!,M334,M340,M346,M357,M363,M374,M385,M397,M414,M427,M441,M452,M464,M473,M480,M159,M104,M420)</f>
        <v>#REF!</v>
      </c>
      <c r="N492" s="165" t="e">
        <f>SUM(N8,N14,N20,N26,N32,N39,N45,N51,N57,N63,N80,N86,N92,N116,#REF!,N138,N144,N150,N165,N191,N197,N204,N215,N222,N238,N244,N250,N259,N265,N287)+SUM(N98,N294,N300,N310,#REF!,N334,N340,N346,N357,N363,N374,N385,N397,N414,N427,N441,N452,N464,N473,N480,N159,N104,N420)</f>
        <v>#REF!</v>
      </c>
      <c r="O492" s="165" t="e">
        <f>SUM(O8,O14,O20,O26,O32,O39,O45,O51,O57,O63,O80,O86,O92,O116,#REF!,O138,O144,O150,O165,O191,O197,O204,O215,O222,O238,O244,O250,O259,O265,O287)+SUM(O98,O294,O300,O310,#REF!,O334,O340,O346,O357,O363,O374,O385,O397,O414,O427,O441,O452,O464,O473,O480,O159,O104,O420)</f>
        <v>#REF!</v>
      </c>
      <c r="P492" s="68"/>
    </row>
    <row r="493" spans="1:16" s="7" customFormat="1" ht="13.5" customHeight="1" thickBot="1">
      <c r="A493" s="13"/>
      <c r="B493" s="66"/>
      <c r="C493" s="13"/>
      <c r="D493" s="67" t="s">
        <v>9</v>
      </c>
      <c r="E493" s="165">
        <f>SUM(E9,E15,E21,E27,E33,E40,E46,E52,E58,E64,E81,E87,E93,E117,E139,E145,E151,E166,E192,E198,E205,E216,E223,E239,E245,E251,E260,E266,E288)+SUM(E99,E295,E301,E311,E327,E335,E341,E347,E358,E364,E375,E386,E398,E415,E428,E442,E453,E465,E474,E481,E160,E105,E421)</f>
        <v>15093.7</v>
      </c>
      <c r="F493" s="165">
        <f t="shared" si="26"/>
        <v>971.5999999999999</v>
      </c>
      <c r="G493" s="165">
        <f t="shared" si="26"/>
        <v>105.5</v>
      </c>
      <c r="H493" s="165">
        <f t="shared" si="26"/>
        <v>1132.4</v>
      </c>
      <c r="I493" s="165">
        <f t="shared" si="27"/>
        <v>3912.7999999999997</v>
      </c>
      <c r="J493" s="165">
        <f t="shared" si="28"/>
        <v>1227.4</v>
      </c>
      <c r="K493" s="165">
        <f t="shared" si="28"/>
        <v>2528.5</v>
      </c>
      <c r="L493" s="165">
        <f t="shared" si="28"/>
        <v>3213</v>
      </c>
      <c r="M493" s="165" t="e">
        <f>SUM(M9,M15,M21,M27,M33,M40,M46,M52,M58,M64,M81,M87,M93,M117,#REF!,M139,M145,M151,M166,M192,M198,M205,M216,M223,M239,M245,M251,M260,M266,M288)+SUM(M99,M295,M301,M311,#REF!,M335,M341,M347,M358,M364,M375,M386,M398,M415,M428,M442,M453,M465,M474,M481,M160,M105,M421)</f>
        <v>#REF!</v>
      </c>
      <c r="N493" s="165" t="e">
        <f>SUM(N9,N15,N21,N27,N33,N40,N46,N52,N58,N64,N81,N87,N93,N117,#REF!,N139,N145,N151,N166,N192,N198,N205,N216,N223,N239,N245,N251,N260,N266,N288)+SUM(N99,N295,N301,N311,#REF!,N335,N341,N347,N358,N364,N375,N386,N398,N415,N428,N442,N453,N465,N474,N481,N160,N105,N421)</f>
        <v>#REF!</v>
      </c>
      <c r="O493" s="165" t="e">
        <f>SUM(O9,O15,O21,O27,O33,O40,O46,O52,O58,O64,O81,O87,O93,O117,#REF!,O139,O145,O151,O166,O192,O198,O205,O216,O223,O239,O245,O251,O260,O266,O288)+SUM(O99,O295,O301,O311,#REF!,O335,O341,O347,O358,O364,O375,O386,O398,O415,O428,O442,O453,O465,O474,O481,O160,O105,O421)</f>
        <v>#REF!</v>
      </c>
      <c r="P493" s="68"/>
    </row>
    <row r="494" spans="1:16" s="7" customFormat="1" ht="13.5" customHeight="1" thickBot="1">
      <c r="A494" s="13"/>
      <c r="B494" s="66"/>
      <c r="C494" s="13"/>
      <c r="D494" s="67" t="s">
        <v>22</v>
      </c>
      <c r="E494" s="165">
        <f>SUM(E10,E16,E22,E28,E34,E41,E47,E53,E59,E65,E82,E88,E94,E118,E140,E146,E152,E167,E193,E199,E206,E217,E224,E240,E246,E252,E261,E267,E289)+SUM(E100,E296,E302,E312,E328,E336,E342,E348,E359,E365,E376,E387,E399,E416,E429,E443,E454,E466,E475,E482,E161,E106,E422)</f>
        <v>4139.400000000001</v>
      </c>
      <c r="F494" s="165">
        <f t="shared" si="26"/>
        <v>1196.3999999999999</v>
      </c>
      <c r="G494" s="165">
        <f t="shared" si="26"/>
        <v>991.6</v>
      </c>
      <c r="H494" s="165">
        <f t="shared" si="26"/>
        <v>553.9</v>
      </c>
      <c r="I494" s="165">
        <f t="shared" si="27"/>
        <v>907.4</v>
      </c>
      <c r="J494" s="165">
        <f t="shared" si="28"/>
        <v>0</v>
      </c>
      <c r="K494" s="165">
        <f t="shared" si="28"/>
        <v>105</v>
      </c>
      <c r="L494" s="165">
        <f t="shared" si="28"/>
        <v>167.6</v>
      </c>
      <c r="M494" s="165" t="e">
        <f>SUM(M10,M16,M22,M28,M34,M41,M47,M53,M59,M65,M82,M88,M94,M118,#REF!,M140,M146,M152,M167,M193,M199,M206,M217,M224,M240,M246,M252,M261,M267,M289)+SUM(M100,M296,M302,M312,#REF!,M336,M342,M348,M359,M365,M376,M387,M399,M416,M429,M443,M454,M466,M475,M482,M161,M106,M422)</f>
        <v>#REF!</v>
      </c>
      <c r="N494" s="165" t="e">
        <f>SUM(N10,N16,N22,N28,N34,N41,N47,N53,N59,N65,N82,N88,N94,N118,#REF!,N140,N146,N152,N167,N193,N199,N206,N217,N224,N240,N246,N252,N261,N267,N289)+SUM(N100,N296,N302,N312,#REF!,N336,N342,N348,N359,N365,N376,N387,N399,N416,N429,N443,N454,N466,N475,N482,N161,N106,N422)</f>
        <v>#REF!</v>
      </c>
      <c r="O494" s="165" t="e">
        <f>SUM(O10,O16,O22,O28,O34,O41,O47,O53,O59,O65,O82,O88,O94,O118,#REF!,O140,O146,O152,O167,O193,O199,O206,O217,O224,O240,O246,O252,O261,O267,O289)+SUM(O100,O296,O302,O312,#REF!,O336,O342,O348,O359,O365,O376,O387,O399,O416,O429,O443,O454,O466,O475,O482,O161,O106,O422)</f>
        <v>#REF!</v>
      </c>
      <c r="P494" s="68"/>
    </row>
    <row r="495" spans="1:16" s="7" customFormat="1" ht="13.5" customHeight="1" thickBot="1">
      <c r="A495" s="13"/>
      <c r="B495" s="66"/>
      <c r="C495" s="13"/>
      <c r="D495" s="69" t="s">
        <v>23</v>
      </c>
      <c r="E495" s="165">
        <f>SUM(E11,E17,E23,E29,E35,E42,E48,E54,E60,E66,E83,E89,E95,E119,E141,E147,E153,E168,E194,E200,E207,E218,E225,E241,E247,E253,E262,E268,E290)+SUM(E101,E297,E303,E313,E329,E337,E343,E349,E360,E366,E377,E388,E400,E417,E430,E444,E455,E467,E476,E483,E162,E107,E423)</f>
        <v>12835.4</v>
      </c>
      <c r="F495" s="165">
        <f t="shared" si="26"/>
        <v>0</v>
      </c>
      <c r="G495" s="165">
        <f t="shared" si="26"/>
        <v>0</v>
      </c>
      <c r="H495" s="165">
        <f t="shared" si="26"/>
        <v>0</v>
      </c>
      <c r="I495" s="165">
        <f t="shared" si="27"/>
        <v>1915</v>
      </c>
      <c r="J495" s="165">
        <f t="shared" si="28"/>
        <v>1673.5</v>
      </c>
      <c r="K495" s="165">
        <f t="shared" si="28"/>
        <v>4283.5</v>
      </c>
      <c r="L495" s="165">
        <f t="shared" si="28"/>
        <v>2813.4</v>
      </c>
      <c r="M495" s="165" t="e">
        <f>SUM(M11,M17,M23,M29,M35,M42,M48,M54,M60,M66,M83,M89,M95,M119,#REF!,M141,M147,M153,M168,M194,M200,M207,M218,M225,M241,M247,M253,M262,M268,M290)+SUM(M101,M297,M303,M313,#REF!,M337,M343,M349,M360,M366,M377,M388,M400,M417,M430,M444,M455,M467,M476,M483,M162,M107,M423)</f>
        <v>#REF!</v>
      </c>
      <c r="N495" s="165" t="e">
        <f>SUM(N11,N17,N23,N29,N35,N42,N48,N54,N60,N66,N83,N89,N95,N119,#REF!,N141,N147,N153,N168,N194,N200,N207,N218,N225,N241,N247,N253,N262,N268,N290)+SUM(N101,N297,N303,N313,#REF!,N337,N343,N349,N360,N366,N377,N388,N400,N417,N430,N444,N455,N467,N476,N483,N162,N107,N423)</f>
        <v>#REF!</v>
      </c>
      <c r="O495" s="165" t="e">
        <f>SUM(O11,O17,O23,O29,O35,O42,O48,O54,O60,O66,O83,O89,O95,O119,#REF!,O141,O147,O153,O168,O194,O200,O207,O218,O225,O241,O247,O253,O262,O268,O290)+SUM(O101,O297,O303,O313,#REF!,O337,O343,O349,O360,O366,O377,O388,O400,O417,O430,O444,O455,O467,O476,O483,O162,O107,O423)</f>
        <v>#REF!</v>
      </c>
      <c r="P495" s="68"/>
    </row>
    <row r="496" spans="1:16" s="7" customFormat="1" ht="13.5" customHeight="1" thickBot="1">
      <c r="A496" s="13"/>
      <c r="B496" s="66"/>
      <c r="C496" s="13"/>
      <c r="D496" s="70" t="s">
        <v>8</v>
      </c>
      <c r="E496" s="165">
        <f>SUM(E12,E18,E24,E30,E36,E43,E49,E55,E61,E67,E84,E90,E96,E120,E142,E148,E154,E169,E195,E201,E208,E219,E226,E242,E248,E254,E263,E269,E291)+SUM(E102,E298,E304,E314,E330,E338,E344,E350,E361,E367,E378,E389,E401,E418,E431,E445,E456,E468,E477,E484,E163,E108,E424)</f>
        <v>20485</v>
      </c>
      <c r="F496" s="165">
        <f t="shared" si="26"/>
        <v>0</v>
      </c>
      <c r="G496" s="165">
        <f t="shared" si="26"/>
        <v>0</v>
      </c>
      <c r="H496" s="165">
        <f t="shared" si="26"/>
        <v>0</v>
      </c>
      <c r="I496" s="165">
        <f t="shared" si="27"/>
        <v>94</v>
      </c>
      <c r="J496" s="165">
        <f t="shared" si="28"/>
        <v>225</v>
      </c>
      <c r="K496" s="165">
        <f t="shared" si="28"/>
        <v>10083</v>
      </c>
      <c r="L496" s="165">
        <f t="shared" si="28"/>
        <v>10083</v>
      </c>
      <c r="M496" s="165" t="e">
        <f>SUM(M12,M18,M24,M30,M36,M43,M49,M55,M61,M67,M84,M90,M96,M120,#REF!,M142,M148,M154,M169,M195,M201,M208,M219,M226,M242,M248,M254,M263,M269,M291)+SUM(M102,M298,M304,M314,#REF!,M338,M344,M350,M361,M367,M378,M389,M401,M418,M431,M445,M456,M468,M477,M484,M163,M108,M424)</f>
        <v>#REF!</v>
      </c>
      <c r="N496" s="165" t="e">
        <f>SUM(N12,N18,N24,N30,N36,N43,N49,N55,N61,N67,N84,N90,N96,N120,#REF!,N142,N148,N154,N169,N195,N201,N208,N219,N226,N242,N248,N254,N263,N269,N291)+SUM(N102,N298,N304,N314,#REF!,N338,N344,N350,N361,N367,N378,N389,N401,N418,N431,N445,N456,N468,N477,N484,N163,N108,N424)</f>
        <v>#REF!</v>
      </c>
      <c r="O496" s="165" t="e">
        <f>SUM(O12,O18,O24,O30,O36,O43,O49,O55,O61,O67,O84,O90,O96,O120,#REF!,O142,O148,O154,O169,O195,O201,O208,O219,O226,O242,O248,O254,O263,O269,O291)+SUM(O102,O298,O304,O314,#REF!,O338,O344,O350,O361,O367,O378,O389,O401,O418,O431,O445,O456,O468,O477,O484,O163,O108,O424)</f>
        <v>#REF!</v>
      </c>
      <c r="P496" s="71"/>
    </row>
    <row r="498" spans="1:11" ht="12.75">
      <c r="A498" s="72"/>
      <c r="B498" s="73"/>
      <c r="K498" s="300"/>
    </row>
  </sheetData>
  <sheetProtection/>
  <mergeCells count="185">
    <mergeCell ref="A264:A269"/>
    <mergeCell ref="A249:A254"/>
    <mergeCell ref="C264:C269"/>
    <mergeCell ref="C249:C254"/>
    <mergeCell ref="B249:B254"/>
    <mergeCell ref="A325:A330"/>
    <mergeCell ref="B325:B330"/>
    <mergeCell ref="C325:C330"/>
    <mergeCell ref="C286:C291"/>
    <mergeCell ref="A299:A304"/>
    <mergeCell ref="B309:B314"/>
    <mergeCell ref="B299:B304"/>
    <mergeCell ref="A309:A314"/>
    <mergeCell ref="C299:C304"/>
    <mergeCell ref="C309:C314"/>
    <mergeCell ref="A221:A226"/>
    <mergeCell ref="B221:B226"/>
    <mergeCell ref="B237:B242"/>
    <mergeCell ref="C221:C226"/>
    <mergeCell ref="C237:C242"/>
    <mergeCell ref="C413:C418"/>
    <mergeCell ref="A339:A344"/>
    <mergeCell ref="B339:B344"/>
    <mergeCell ref="A373:A378"/>
    <mergeCell ref="B373:B378"/>
    <mergeCell ref="C396:C401"/>
    <mergeCell ref="C339:C344"/>
    <mergeCell ref="B356:B361"/>
    <mergeCell ref="A396:A401"/>
    <mergeCell ref="B396:B401"/>
    <mergeCell ref="A413:A418"/>
    <mergeCell ref="B413:B418"/>
    <mergeCell ref="A362:A367"/>
    <mergeCell ref="B362:B367"/>
    <mergeCell ref="C362:C367"/>
    <mergeCell ref="C384:C389"/>
    <mergeCell ref="A384:A389"/>
    <mergeCell ref="B384:B389"/>
    <mergeCell ref="C373:C378"/>
    <mergeCell ref="B440:B445"/>
    <mergeCell ref="B419:B424"/>
    <mergeCell ref="A440:A445"/>
    <mergeCell ref="C419:C424"/>
    <mergeCell ref="C440:C445"/>
    <mergeCell ref="A462:P462"/>
    <mergeCell ref="A419:A424"/>
    <mergeCell ref="A356:A361"/>
    <mergeCell ref="A425:P425"/>
    <mergeCell ref="C451:C456"/>
    <mergeCell ref="C426:C431"/>
    <mergeCell ref="A451:A456"/>
    <mergeCell ref="B451:B456"/>
    <mergeCell ref="B426:B431"/>
    <mergeCell ref="A426:A431"/>
    <mergeCell ref="A479:A484"/>
    <mergeCell ref="B479:B484"/>
    <mergeCell ref="C479:C484"/>
    <mergeCell ref="A478:P478"/>
    <mergeCell ref="B91:B96"/>
    <mergeCell ref="A114:P114"/>
    <mergeCell ref="B97:B102"/>
    <mergeCell ref="B115:B120"/>
    <mergeCell ref="A115:A120"/>
    <mergeCell ref="C91:C96"/>
    <mergeCell ref="C97:C102"/>
    <mergeCell ref="C103:C108"/>
    <mergeCell ref="A97:A102"/>
    <mergeCell ref="B103:B108"/>
    <mergeCell ref="C13:C18"/>
    <mergeCell ref="A6:P6"/>
    <mergeCell ref="A4:A5"/>
    <mergeCell ref="C4:C5"/>
    <mergeCell ref="B4:B5"/>
    <mergeCell ref="A13:A18"/>
    <mergeCell ref="E4:E5"/>
    <mergeCell ref="D4:D5"/>
    <mergeCell ref="B13:B18"/>
    <mergeCell ref="A2:P2"/>
    <mergeCell ref="B31:B36"/>
    <mergeCell ref="A44:A49"/>
    <mergeCell ref="A7:A12"/>
    <mergeCell ref="B7:B12"/>
    <mergeCell ref="C7:C12"/>
    <mergeCell ref="C38:C43"/>
    <mergeCell ref="A25:A30"/>
    <mergeCell ref="P4:P5"/>
    <mergeCell ref="F4:L4"/>
    <mergeCell ref="A190:A195"/>
    <mergeCell ref="C164:C169"/>
    <mergeCell ref="A149:A154"/>
    <mergeCell ref="B190:B195"/>
    <mergeCell ref="C158:C163"/>
    <mergeCell ref="C149:C154"/>
    <mergeCell ref="A178:A183"/>
    <mergeCell ref="B178:B183"/>
    <mergeCell ref="C178:C183"/>
    <mergeCell ref="P137:P142"/>
    <mergeCell ref="A158:A163"/>
    <mergeCell ref="B158:B163"/>
    <mergeCell ref="B164:B169"/>
    <mergeCell ref="P158:P163"/>
    <mergeCell ref="B143:B148"/>
    <mergeCell ref="C137:C142"/>
    <mergeCell ref="C143:C148"/>
    <mergeCell ref="A143:A148"/>
    <mergeCell ref="B137:B142"/>
    <mergeCell ref="A85:A90"/>
    <mergeCell ref="B85:B90"/>
    <mergeCell ref="B463:B468"/>
    <mergeCell ref="C463:C468"/>
    <mergeCell ref="A196:A201"/>
    <mergeCell ref="B345:B350"/>
    <mergeCell ref="C356:C361"/>
    <mergeCell ref="B333:B338"/>
    <mergeCell ref="A345:A350"/>
    <mergeCell ref="C190:C195"/>
    <mergeCell ref="A472:A477"/>
    <mergeCell ref="B472:B477"/>
    <mergeCell ref="A463:A468"/>
    <mergeCell ref="C472:C477"/>
    <mergeCell ref="B25:B30"/>
    <mergeCell ref="C25:C30"/>
    <mergeCell ref="A19:A24"/>
    <mergeCell ref="B19:B24"/>
    <mergeCell ref="C19:C24"/>
    <mergeCell ref="P286:P291"/>
    <mergeCell ref="C293:C298"/>
    <mergeCell ref="A258:A263"/>
    <mergeCell ref="B258:B263"/>
    <mergeCell ref="A286:A291"/>
    <mergeCell ref="B286:B291"/>
    <mergeCell ref="A293:A298"/>
    <mergeCell ref="A292:P292"/>
    <mergeCell ref="B293:B298"/>
    <mergeCell ref="B264:B269"/>
    <mergeCell ref="A203:A208"/>
    <mergeCell ref="B203:B208"/>
    <mergeCell ref="A243:A248"/>
    <mergeCell ref="A213:P213"/>
    <mergeCell ref="B214:B219"/>
    <mergeCell ref="C214:C219"/>
    <mergeCell ref="A220:P220"/>
    <mergeCell ref="B243:B248"/>
    <mergeCell ref="A214:A219"/>
    <mergeCell ref="A237:A242"/>
    <mergeCell ref="C333:C338"/>
    <mergeCell ref="C196:C201"/>
    <mergeCell ref="C258:C263"/>
    <mergeCell ref="B196:B201"/>
    <mergeCell ref="C243:C248"/>
    <mergeCell ref="A103:A108"/>
    <mergeCell ref="A125:A130"/>
    <mergeCell ref="B125:B130"/>
    <mergeCell ref="A124:P124"/>
    <mergeCell ref="C125:C130"/>
    <mergeCell ref="C31:C36"/>
    <mergeCell ref="C56:C61"/>
    <mergeCell ref="A56:A61"/>
    <mergeCell ref="C50:C55"/>
    <mergeCell ref="B50:B55"/>
    <mergeCell ref="A31:A36"/>
    <mergeCell ref="A38:A43"/>
    <mergeCell ref="B38:B43"/>
    <mergeCell ref="C44:C49"/>
    <mergeCell ref="B56:B61"/>
    <mergeCell ref="P419:P424"/>
    <mergeCell ref="C115:C120"/>
    <mergeCell ref="C203:C208"/>
    <mergeCell ref="A202:P202"/>
    <mergeCell ref="P143:P148"/>
    <mergeCell ref="A137:A142"/>
    <mergeCell ref="A164:A169"/>
    <mergeCell ref="B149:B154"/>
    <mergeCell ref="C345:C350"/>
    <mergeCell ref="A333:A338"/>
    <mergeCell ref="B44:B49"/>
    <mergeCell ref="A50:A55"/>
    <mergeCell ref="A91:A96"/>
    <mergeCell ref="C62:C67"/>
    <mergeCell ref="A79:A84"/>
    <mergeCell ref="B79:B84"/>
    <mergeCell ref="C79:C84"/>
    <mergeCell ref="A62:A67"/>
    <mergeCell ref="B62:B67"/>
    <mergeCell ref="C85:C90"/>
  </mergeCells>
  <printOptions/>
  <pageMargins left="0.5905511811023623" right="0.7874015748031497" top="0.7874015748031497" bottom="0.7874015748031497" header="0.3937007874015748" footer="0.5118110236220472"/>
  <pageSetup horizontalDpi="600" verticalDpi="600" orientation="landscape" paperSize="9" r:id="rId1"/>
  <headerFooter alignWithMargins="0">
    <oddHeader>&amp;C&amp;F&amp;RStrona &amp;P</oddHeader>
    <oddFooter>&amp;L&amp;"Phonetic,Standardowy"&amp;8Wieloletni Program Inwestycyjny Gminy Miłkowice na lata 2007-2013&amp;CStrona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Kühn</cp:lastModifiedBy>
  <cp:lastPrinted>2010-10-29T12:28:40Z</cp:lastPrinted>
  <dcterms:created xsi:type="dcterms:W3CDTF">1997-02-26T13:46:56Z</dcterms:created>
  <dcterms:modified xsi:type="dcterms:W3CDTF">2010-10-29T12:39:49Z</dcterms:modified>
  <cp:category/>
  <cp:version/>
  <cp:contentType/>
  <cp:contentStatus/>
</cp:coreProperties>
</file>