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<sst xmlns="http://schemas.openxmlformats.org/spreadsheetml/2006/main" count="457" uniqueCount="111">
  <si>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</si>
  <si>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</si>
  <si>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</si>
  <si>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</si>
  <si>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</si>
  <si>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</si>
  <si>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</si>
  <si>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</si>
  <si>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</si>
  <si>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</si>
  <si>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</si>
  <si>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</si>
  <si>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</si>
  <si>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Nakłady (w tys.zł)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</si>
  <si>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</si>
  <si>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</si>
  <si>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</si>
  <si>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</si>
  <si>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</si>
  <si>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</si>
  <si>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</si>
  <si>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Dotacje</t>
  </si>
  <si>
    <t>Środki z UE</t>
  </si>
  <si>
    <t>2008-2009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</si>
  <si>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</si>
  <si>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</si>
  <si>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</si>
  <si>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</si>
  <si>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</si>
  <si>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</si>
  <si>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</si>
  <si>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</si>
  <si>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</si>
  <si>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</si>
  <si>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</si>
  <si>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</si>
  <si>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</si>
  <si>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</si>
  <si>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</si>
  <si>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</si>
  <si>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</si>
  <si>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</si>
  <si>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</si>
  <si>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</si>
  <si>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</si>
  <si>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</si>
  <si>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sieci wodociągowej (tranzytowej) ze wsi Niedźwiedzice do wsi Miłkowice oraz udział w budowie Stacji Uzdatniania Wody w Okmianach</t>
  </si>
  <si>
    <t>OCHRONA PRZECIWPOŻAROWA</t>
  </si>
  <si>
    <t>Zakup wozu strażackiego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</si>
  <si>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</si>
  <si>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</si>
  <si>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</si>
  <si>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</si>
  <si>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</si>
  <si>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</si>
  <si>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</si>
  <si>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</si>
  <si>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</si>
  <si>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</si>
  <si>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2008-2013</t>
  </si>
  <si>
    <t>Rozbudowa gminnej sieci wodociągowej w Kochlicach</t>
  </si>
  <si>
    <t>Remont budynku remizy oraz świetlicy w Rzeszotarach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</si>
  <si>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</si>
  <si>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</si>
  <si>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</si>
  <si>
    <t>WIELOLETNI PROGRAM INWESTYCYJNY GMINY MIŁKOWICE NA LATA 2007 - 2013</t>
  </si>
  <si>
    <t>Adaptacja zaplecza świetlicy wiejskiej w Ulesiu na kotłownię oraz modernizacja instalacji c.o.</t>
  </si>
  <si>
    <t>POZOSTAŁA DZIAŁALNOŚĆ</t>
  </si>
  <si>
    <t>Budowa schroniska dla bezdomnych zwierząt</t>
  </si>
  <si>
    <t>Rozbudowa gminnej sieci wodociągowej w Lipcach</t>
  </si>
  <si>
    <t>2007-2013</t>
  </si>
  <si>
    <t>2007-2012</t>
  </si>
  <si>
    <t>2007-2014</t>
  </si>
  <si>
    <t>2013-2014</t>
  </si>
  <si>
    <t>2009-2013</t>
  </si>
  <si>
    <t>2008-2014</t>
  </si>
  <si>
    <t>2009-2012</t>
  </si>
  <si>
    <t>2008-2016</t>
  </si>
  <si>
    <t>Modernizacja sieci wodociągowej na terenie gminy Miłkowice</t>
  </si>
  <si>
    <t>2010-2012</t>
  </si>
  <si>
    <t>Modernizacja sieci kanalizacyjnej na terenie gminy Miłkowice</t>
  </si>
  <si>
    <t>Budowa dróg osiedlowych w Gniewomirowicach</t>
  </si>
  <si>
    <t>2010-2011</t>
  </si>
  <si>
    <t>2010-2013</t>
  </si>
  <si>
    <t>Remont świetlicy wiejskiej w Miłkowicach</t>
  </si>
  <si>
    <t>Remont dróg transportu rolnego w Studnicy</t>
  </si>
  <si>
    <t>2009-2011</t>
  </si>
  <si>
    <t>Budowa sieci wodociągowej na terenie gminy Miłkowice (Kochlice-Głuchowice)</t>
  </si>
  <si>
    <t xml:space="preserve">Budowa ciągu pieszo-jezdnego przy stacji PKP w Miłkowicach </t>
  </si>
  <si>
    <t>Utworzenie świetlicy wiejskiej z segmentów kontenerowych w Jakuszowie</t>
  </si>
  <si>
    <t>Utworzenie świetlicy wiejskiej z segmentów kontenerowych w Goslinowie</t>
  </si>
  <si>
    <t>Budowa chodnika z kanalizacją deszczową w miejscowości Miłkowice w ciągu drogi powiatowej nr 2210D na odcinku od km 5+415 do 5+970</t>
  </si>
  <si>
    <t xml:space="preserve">Dotacje </t>
  </si>
  <si>
    <t>Remont drogi gminnej</t>
  </si>
  <si>
    <t>nr 004472 D</t>
  </si>
  <si>
    <t xml:space="preserve">w Ulesiu: droga do </t>
  </si>
  <si>
    <t>2008-2010</t>
  </si>
  <si>
    <t>Srodki własne</t>
  </si>
  <si>
    <t>kredyty i pożyczki</t>
  </si>
  <si>
    <t>dotacje</t>
  </si>
  <si>
    <t>obwodnicy Nr 3 - 1045 m</t>
  </si>
  <si>
    <t>Remont budynku Biblioteki Publicznej w Miłkowicach</t>
  </si>
  <si>
    <t>Przebudowa i nadbudowa budynku świetlicy i remizy strażackiej w Grzymalinie</t>
  </si>
  <si>
    <t>20a</t>
  </si>
  <si>
    <t>Remont budynku GOKiS w Siedliskach</t>
  </si>
  <si>
    <t>razem: w tym:</t>
  </si>
  <si>
    <t>Śrofki UE</t>
  </si>
  <si>
    <t>Inne srodki</t>
  </si>
  <si>
    <t>2007-2011</t>
  </si>
  <si>
    <t>2012-2013</t>
  </si>
  <si>
    <t>Remont drogi w Gniewomirowicach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</si>
</sst>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2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17" fillId="0" borderId="14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0" fillId="0" borderId="2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0" fillId="0" borderId="25" xfId="0" applyNumberFormat="1" applyFont="1" applyBorder="1" applyAlignment="1">
      <alignment/>
    </xf>
    <xf numFmtId="165" fontId="12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5" fontId="14" fillId="0" borderId="22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165" fontId="14" fillId="0" borderId="17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6" fillId="0" borderId="21" xfId="0" applyNumberFormat="1" applyFont="1" applyFill="1" applyBorder="1" applyAlignment="1">
      <alignment/>
    </xf>
    <xf numFmtId="165" fontId="13" fillId="0" borderId="21" xfId="0" applyNumberFormat="1" applyFont="1" applyFill="1" applyBorder="1" applyAlignment="1">
      <alignment/>
    </xf>
    <xf numFmtId="165" fontId="14" fillId="0" borderId="21" xfId="0" applyNumberFormat="1" applyFont="1" applyFill="1" applyBorder="1" applyAlignment="1">
      <alignment/>
    </xf>
    <xf numFmtId="165" fontId="14" fillId="0" borderId="23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165" fontId="14" fillId="0" borderId="18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7" fillId="0" borderId="22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7" fillId="0" borderId="17" xfId="0" applyNumberFormat="1" applyFont="1" applyBorder="1" applyAlignment="1">
      <alignment/>
    </xf>
    <xf numFmtId="165" fontId="17" fillId="0" borderId="21" xfId="0" applyNumberFormat="1" applyFont="1" applyBorder="1" applyAlignment="1">
      <alignment/>
    </xf>
    <xf numFmtId="165" fontId="17" fillId="0" borderId="23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165" fontId="17" fillId="0" borderId="18" xfId="0" applyNumberFormat="1" applyFont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15" fillId="0" borderId="12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3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165" fontId="9" fillId="0" borderId="32" xfId="0" applyNumberFormat="1" applyFont="1" applyFill="1" applyBorder="1" applyAlignment="1">
      <alignment/>
    </xf>
    <xf numFmtId="165" fontId="9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5" fontId="0" fillId="0" borderId="25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7" fillId="0" borderId="21" xfId="0" applyNumberFormat="1" applyFont="1" applyFill="1" applyBorder="1" applyAlignment="1">
      <alignment/>
    </xf>
    <xf numFmtId="165" fontId="17" fillId="0" borderId="12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24" xfId="0" applyNumberFormat="1" applyFont="1" applyFill="1" applyBorder="1" applyAlignment="1">
      <alignment/>
    </xf>
    <xf numFmtId="165" fontId="9" fillId="0" borderId="33" xfId="0" applyNumberFormat="1" applyFont="1" applyFill="1" applyBorder="1" applyAlignment="1">
      <alignment/>
    </xf>
    <xf numFmtId="165" fontId="9" fillId="0" borderId="2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5" fontId="9" fillId="0" borderId="34" xfId="0" applyNumberFormat="1" applyFont="1" applyFill="1" applyBorder="1" applyAlignment="1">
      <alignment/>
    </xf>
    <xf numFmtId="165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7" fillId="0" borderId="37" xfId="0" applyFont="1" applyBorder="1" applyAlignment="1">
      <alignment vertical="center" wrapText="1"/>
    </xf>
    <xf numFmtId="165" fontId="0" fillId="0" borderId="37" xfId="0" applyNumberFormat="1" applyFont="1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5" fontId="0" fillId="20" borderId="39" xfId="0" applyNumberFormat="1" applyFont="1" applyFill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20" borderId="10" xfId="0" applyNumberFormat="1" applyFont="1" applyFill="1" applyBorder="1" applyAlignment="1">
      <alignment horizontal="right" vertical="center"/>
    </xf>
    <xf numFmtId="165" fontId="0" fillId="2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20" borderId="21" xfId="0" applyNumberFormat="1" applyFont="1" applyFill="1" applyBorder="1" applyAlignment="1">
      <alignment horizontal="right" vertical="center"/>
    </xf>
    <xf numFmtId="165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20" borderId="11" xfId="0" applyNumberFormat="1" applyFont="1" applyFill="1" applyBorder="1" applyAlignment="1">
      <alignment horizontal="right" vertical="center"/>
    </xf>
    <xf numFmtId="165" fontId="0" fillId="20" borderId="24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/>
    </xf>
    <xf numFmtId="165" fontId="0" fillId="20" borderId="40" xfId="0" applyNumberFormat="1" applyFont="1" applyFill="1" applyBorder="1" applyAlignment="1">
      <alignment horizontal="right" vertical="center"/>
    </xf>
    <xf numFmtId="165" fontId="0" fillId="20" borderId="11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32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0" fillId="20" borderId="41" xfId="0" applyNumberFormat="1" applyFont="1" applyFill="1" applyBorder="1" applyAlignment="1">
      <alignment horizontal="right" vertical="center"/>
    </xf>
    <xf numFmtId="165" fontId="0" fillId="20" borderId="37" xfId="0" applyNumberFormat="1" applyFont="1" applyFill="1" applyBorder="1" applyAlignment="1">
      <alignment horizontal="right" vertical="center"/>
    </xf>
    <xf numFmtId="165" fontId="0" fillId="2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20" borderId="39" xfId="0" applyNumberFormat="1" applyFont="1" applyFill="1" applyBorder="1" applyAlignment="1">
      <alignment horizontal="right" vertical="center"/>
    </xf>
    <xf numFmtId="165" fontId="9" fillId="0" borderId="26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32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5" fontId="17" fillId="0" borderId="22" xfId="0" applyNumberFormat="1" applyFont="1" applyFill="1" applyBorder="1" applyAlignment="1">
      <alignment/>
    </xf>
    <xf numFmtId="165" fontId="17" fillId="0" borderId="17" xfId="0" applyNumberFormat="1" applyFont="1" applyFill="1" applyBorder="1" applyAlignment="1">
      <alignment/>
    </xf>
    <xf numFmtId="165" fontId="17" fillId="0" borderId="23" xfId="0" applyNumberFormat="1" applyFont="1" applyFill="1" applyBorder="1" applyAlignment="1">
      <alignment/>
    </xf>
    <xf numFmtId="165" fontId="17" fillId="0" borderId="18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 horizontal="right" vertical="center"/>
    </xf>
    <xf numFmtId="165" fontId="0" fillId="20" borderId="42" xfId="0" applyNumberFormat="1" applyFont="1" applyFill="1" applyBorder="1" applyAlignment="1">
      <alignment horizontal="right" vertical="center"/>
    </xf>
    <xf numFmtId="165" fontId="0" fillId="20" borderId="43" xfId="0" applyNumberFormat="1" applyFont="1" applyFill="1" applyBorder="1" applyAlignment="1">
      <alignment horizontal="right" vertical="center"/>
    </xf>
    <xf numFmtId="165" fontId="0" fillId="20" borderId="44" xfId="0" applyNumberFormat="1" applyFont="1" applyFill="1" applyBorder="1" applyAlignment="1">
      <alignment horizontal="right" vertical="center"/>
    </xf>
    <xf numFmtId="165" fontId="0" fillId="20" borderId="34" xfId="0" applyNumberFormat="1" applyFont="1" applyFill="1" applyBorder="1" applyAlignment="1">
      <alignment horizontal="right" vertical="center"/>
    </xf>
    <xf numFmtId="165" fontId="9" fillId="0" borderId="45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9" fillId="0" borderId="30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5" fontId="0" fillId="2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46" xfId="0" applyFont="1" applyBorder="1" applyAlignment="1">
      <alignment horizontal="center" vertical="top" wrapText="1"/>
    </xf>
    <xf numFmtId="165" fontId="0" fillId="2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7" fillId="0" borderId="46" xfId="0" applyFont="1" applyBorder="1" applyAlignment="1">
      <alignment vertical="center" wrapText="1"/>
    </xf>
    <xf numFmtId="165" fontId="0" fillId="20" borderId="47" xfId="0" applyNumberFormat="1" applyFont="1" applyFill="1" applyBorder="1" applyAlignment="1">
      <alignment/>
    </xf>
    <xf numFmtId="0" fontId="7" fillId="0" borderId="46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165" fontId="0" fillId="20" borderId="11" xfId="0" applyNumberFormat="1" applyFont="1" applyFill="1" applyBorder="1" applyAlignment="1">
      <alignment horizontal="right" vertical="center"/>
    </xf>
    <xf numFmtId="165" fontId="0" fillId="20" borderId="24" xfId="0" applyNumberFormat="1" applyFont="1" applyFill="1" applyBorder="1" applyAlignment="1">
      <alignment horizontal="right" vertical="center"/>
    </xf>
    <xf numFmtId="165" fontId="0" fillId="20" borderId="41" xfId="0" applyNumberFormat="1" applyFont="1" applyFill="1" applyBorder="1" applyAlignment="1">
      <alignment horizontal="right" vertical="center"/>
    </xf>
    <xf numFmtId="165" fontId="0" fillId="20" borderId="39" xfId="0" applyNumberFormat="1" applyFont="1" applyFill="1" applyBorder="1" applyAlignment="1">
      <alignment horizontal="right" vertical="center"/>
    </xf>
    <xf numFmtId="165" fontId="0" fillId="20" borderId="10" xfId="0" applyNumberFormat="1" applyFont="1" applyFill="1" applyBorder="1" applyAlignment="1">
      <alignment horizontal="right" vertical="center"/>
    </xf>
    <xf numFmtId="165" fontId="0" fillId="20" borderId="21" xfId="0" applyNumberFormat="1" applyFont="1" applyFill="1" applyBorder="1" applyAlignment="1">
      <alignment horizontal="right" vertical="center"/>
    </xf>
    <xf numFmtId="0" fontId="0" fillId="20" borderId="11" xfId="0" applyFont="1" applyFill="1" applyBorder="1" applyAlignment="1">
      <alignment horizontal="center" vertical="center"/>
    </xf>
    <xf numFmtId="165" fontId="0" fillId="20" borderId="39" xfId="0" applyNumberFormat="1" applyFont="1" applyFill="1" applyBorder="1" applyAlignment="1">
      <alignment/>
    </xf>
    <xf numFmtId="165" fontId="0" fillId="20" borderId="39" xfId="0" applyNumberFormat="1" applyFont="1" applyFill="1" applyBorder="1" applyAlignment="1">
      <alignment/>
    </xf>
    <xf numFmtId="165" fontId="0" fillId="20" borderId="26" xfId="0" applyNumberFormat="1" applyFont="1" applyFill="1" applyBorder="1" applyAlignment="1">
      <alignment/>
    </xf>
    <xf numFmtId="0" fontId="0" fillId="20" borderId="0" xfId="0" applyFont="1" applyFill="1" applyAlignment="1">
      <alignment/>
    </xf>
    <xf numFmtId="0" fontId="7" fillId="20" borderId="10" xfId="0" applyFont="1" applyFill="1" applyBorder="1" applyAlignment="1">
      <alignment vertical="center" wrapText="1"/>
    </xf>
    <xf numFmtId="165" fontId="0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/>
    </xf>
    <xf numFmtId="165" fontId="0" fillId="20" borderId="17" xfId="0" applyNumberFormat="1" applyFont="1" applyFill="1" applyBorder="1" applyAlignment="1">
      <alignment/>
    </xf>
    <xf numFmtId="0" fontId="7" fillId="20" borderId="21" xfId="0" applyFont="1" applyFill="1" applyBorder="1" applyAlignment="1">
      <alignment vertical="center" wrapText="1"/>
    </xf>
    <xf numFmtId="165" fontId="0" fillId="20" borderId="41" xfId="0" applyNumberFormat="1" applyFont="1" applyFill="1" applyBorder="1" applyAlignment="1">
      <alignment/>
    </xf>
    <xf numFmtId="165" fontId="0" fillId="20" borderId="41" xfId="0" applyNumberFormat="1" applyFont="1" applyFill="1" applyBorder="1" applyAlignment="1">
      <alignment/>
    </xf>
    <xf numFmtId="165" fontId="0" fillId="20" borderId="49" xfId="0" applyNumberFormat="1" applyFon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165" fontId="0" fillId="20" borderId="22" xfId="0" applyNumberFormat="1" applyFont="1" applyFill="1" applyBorder="1" applyAlignment="1">
      <alignment/>
    </xf>
    <xf numFmtId="0" fontId="7" fillId="20" borderId="41" xfId="0" applyFont="1" applyFill="1" applyBorder="1" applyAlignment="1">
      <alignment vertical="center" wrapText="1"/>
    </xf>
    <xf numFmtId="165" fontId="0" fillId="20" borderId="21" xfId="0" applyNumberFormat="1" applyFont="1" applyFill="1" applyBorder="1" applyAlignment="1">
      <alignment/>
    </xf>
    <xf numFmtId="165" fontId="0" fillId="20" borderId="21" xfId="0" applyNumberFormat="1" applyFont="1" applyFill="1" applyBorder="1" applyAlignment="1">
      <alignment/>
    </xf>
    <xf numFmtId="165" fontId="0" fillId="20" borderId="23" xfId="0" applyNumberFormat="1" applyFont="1" applyFill="1" applyBorder="1" applyAlignment="1">
      <alignment/>
    </xf>
    <xf numFmtId="165" fontId="6" fillId="24" borderId="11" xfId="0" applyNumberFormat="1" applyFont="1" applyFill="1" applyBorder="1" applyAlignment="1">
      <alignment/>
    </xf>
    <xf numFmtId="165" fontId="6" fillId="24" borderId="10" xfId="0" applyNumberFormat="1" applyFont="1" applyFill="1" applyBorder="1" applyAlignment="1">
      <alignment/>
    </xf>
    <xf numFmtId="165" fontId="6" fillId="24" borderId="12" xfId="0" applyNumberFormat="1" applyFont="1" applyFill="1" applyBorder="1" applyAlignment="1">
      <alignment/>
    </xf>
    <xf numFmtId="165" fontId="14" fillId="20" borderId="11" xfId="0" applyNumberFormat="1" applyFont="1" applyFill="1" applyBorder="1" applyAlignment="1">
      <alignment/>
    </xf>
    <xf numFmtId="165" fontId="0" fillId="20" borderId="11" xfId="0" applyNumberFormat="1" applyFont="1" applyFill="1" applyBorder="1" applyAlignment="1">
      <alignment/>
    </xf>
    <xf numFmtId="165" fontId="14" fillId="20" borderId="26" xfId="0" applyNumberFormat="1" applyFont="1" applyFill="1" applyBorder="1" applyAlignment="1">
      <alignment/>
    </xf>
    <xf numFmtId="0" fontId="14" fillId="20" borderId="19" xfId="0" applyFont="1" applyFill="1" applyBorder="1" applyAlignment="1">
      <alignment vertical="center" wrapText="1"/>
    </xf>
    <xf numFmtId="0" fontId="13" fillId="20" borderId="0" xfId="0" applyFont="1" applyFill="1" applyAlignment="1">
      <alignment/>
    </xf>
    <xf numFmtId="165" fontId="14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/>
    </xf>
    <xf numFmtId="165" fontId="14" fillId="20" borderId="17" xfId="0" applyNumberFormat="1" applyFont="1" applyFill="1" applyBorder="1" applyAlignment="1">
      <alignment/>
    </xf>
    <xf numFmtId="0" fontId="14" fillId="20" borderId="14" xfId="0" applyFont="1" applyFill="1" applyBorder="1" applyAlignment="1">
      <alignment vertical="center" wrapText="1"/>
    </xf>
    <xf numFmtId="165" fontId="14" fillId="20" borderId="21" xfId="0" applyNumberFormat="1" applyFont="1" applyFill="1" applyBorder="1" applyAlignment="1">
      <alignment/>
    </xf>
    <xf numFmtId="165" fontId="0" fillId="20" borderId="21" xfId="0" applyNumberFormat="1" applyFont="1" applyFill="1" applyBorder="1" applyAlignment="1">
      <alignment/>
    </xf>
    <xf numFmtId="165" fontId="14" fillId="20" borderId="23" xfId="0" applyNumberFormat="1" applyFont="1" applyFill="1" applyBorder="1" applyAlignment="1">
      <alignment/>
    </xf>
    <xf numFmtId="0" fontId="7" fillId="20" borderId="12" xfId="0" applyFont="1" applyFill="1" applyBorder="1" applyAlignment="1">
      <alignment vertical="center" wrapText="1"/>
    </xf>
    <xf numFmtId="165" fontId="0" fillId="20" borderId="12" xfId="0" applyNumberFormat="1" applyFont="1" applyFill="1" applyBorder="1" applyAlignment="1">
      <alignment/>
    </xf>
    <xf numFmtId="165" fontId="14" fillId="20" borderId="12" xfId="0" applyNumberFormat="1" applyFont="1" applyFill="1" applyBorder="1" applyAlignment="1">
      <alignment/>
    </xf>
    <xf numFmtId="165" fontId="0" fillId="20" borderId="12" xfId="0" applyNumberFormat="1" applyFont="1" applyFill="1" applyBorder="1" applyAlignment="1">
      <alignment/>
    </xf>
    <xf numFmtId="165" fontId="14" fillId="20" borderId="32" xfId="0" applyNumberFormat="1" applyFont="1" applyFill="1" applyBorder="1" applyAlignment="1">
      <alignment/>
    </xf>
    <xf numFmtId="0" fontId="14" fillId="20" borderId="20" xfId="0" applyFont="1" applyFill="1" applyBorder="1" applyAlignment="1">
      <alignment vertical="center" wrapText="1"/>
    </xf>
    <xf numFmtId="165" fontId="0" fillId="20" borderId="18" xfId="0" applyNumberFormat="1" applyFont="1" applyFill="1" applyBorder="1" applyAlignment="1">
      <alignment/>
    </xf>
    <xf numFmtId="0" fontId="0" fillId="20" borderId="0" xfId="0" applyFont="1" applyFill="1" applyBorder="1" applyAlignment="1">
      <alignment/>
    </xf>
    <xf numFmtId="165" fontId="6" fillId="0" borderId="5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9" fillId="20" borderId="11" xfId="0" applyNumberFormat="1" applyFont="1" applyFill="1" applyBorder="1" applyAlignment="1">
      <alignment/>
    </xf>
    <xf numFmtId="165" fontId="9" fillId="20" borderId="22" xfId="0" applyNumberFormat="1" applyFont="1" applyFill="1" applyBorder="1" applyAlignment="1">
      <alignment/>
    </xf>
    <xf numFmtId="0" fontId="9" fillId="20" borderId="13" xfId="0" applyFont="1" applyFill="1" applyBorder="1" applyAlignment="1">
      <alignment/>
    </xf>
    <xf numFmtId="0" fontId="9" fillId="20" borderId="0" xfId="0" applyFont="1" applyFill="1" applyAlignment="1">
      <alignment/>
    </xf>
    <xf numFmtId="165" fontId="9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/>
    </xf>
    <xf numFmtId="165" fontId="9" fillId="20" borderId="17" xfId="0" applyNumberFormat="1" applyFont="1" applyFill="1" applyBorder="1" applyAlignment="1">
      <alignment/>
    </xf>
    <xf numFmtId="0" fontId="9" fillId="20" borderId="14" xfId="0" applyFont="1" applyFill="1" applyBorder="1" applyAlignment="1">
      <alignment/>
    </xf>
    <xf numFmtId="165" fontId="0" fillId="20" borderId="21" xfId="0" applyNumberFormat="1" applyFont="1" applyFill="1" applyBorder="1" applyAlignment="1">
      <alignment/>
    </xf>
    <xf numFmtId="165" fontId="9" fillId="20" borderId="21" xfId="0" applyNumberFormat="1" applyFont="1" applyFill="1" applyBorder="1" applyAlignment="1">
      <alignment/>
    </xf>
    <xf numFmtId="165" fontId="9" fillId="20" borderId="23" xfId="0" applyNumberFormat="1" applyFont="1" applyFill="1" applyBorder="1" applyAlignment="1">
      <alignment/>
    </xf>
    <xf numFmtId="0" fontId="9" fillId="20" borderId="15" xfId="0" applyFont="1" applyFill="1" applyBorder="1" applyAlignment="1">
      <alignment/>
    </xf>
    <xf numFmtId="165" fontId="9" fillId="20" borderId="12" xfId="0" applyNumberFormat="1" applyFont="1" applyFill="1" applyBorder="1" applyAlignment="1">
      <alignment/>
    </xf>
    <xf numFmtId="165" fontId="9" fillId="20" borderId="18" xfId="0" applyNumberFormat="1" applyFont="1" applyFill="1" applyBorder="1" applyAlignment="1">
      <alignment/>
    </xf>
    <xf numFmtId="0" fontId="9" fillId="20" borderId="16" xfId="0" applyFont="1" applyFill="1" applyBorder="1" applyAlignment="1">
      <alignment/>
    </xf>
    <xf numFmtId="165" fontId="9" fillId="20" borderId="26" xfId="0" applyNumberFormat="1" applyFont="1" applyFill="1" applyBorder="1" applyAlignment="1">
      <alignment/>
    </xf>
    <xf numFmtId="3" fontId="9" fillId="20" borderId="19" xfId="0" applyNumberFormat="1" applyFont="1" applyFill="1" applyBorder="1" applyAlignment="1">
      <alignment/>
    </xf>
    <xf numFmtId="3" fontId="9" fillId="20" borderId="14" xfId="0" applyNumberFormat="1" applyFont="1" applyFill="1" applyBorder="1" applyAlignment="1">
      <alignment/>
    </xf>
    <xf numFmtId="165" fontId="9" fillId="20" borderId="40" xfId="0" applyNumberFormat="1" applyFont="1" applyFill="1" applyBorder="1" applyAlignment="1">
      <alignment/>
    </xf>
    <xf numFmtId="165" fontId="9" fillId="20" borderId="32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0" fontId="9" fillId="20" borderId="0" xfId="0" applyFont="1" applyFill="1" applyBorder="1" applyAlignment="1">
      <alignment/>
    </xf>
    <xf numFmtId="0" fontId="7" fillId="20" borderId="10" xfId="0" applyFont="1" applyFill="1" applyBorder="1" applyAlignment="1">
      <alignment vertical="center" wrapText="1"/>
    </xf>
    <xf numFmtId="165" fontId="9" fillId="20" borderId="10" xfId="0" applyNumberFormat="1" applyFont="1" applyFill="1" applyBorder="1" applyAlignment="1">
      <alignment/>
    </xf>
    <xf numFmtId="165" fontId="0" fillId="20" borderId="10" xfId="0" applyNumberFormat="1" applyFont="1" applyFill="1" applyBorder="1" applyAlignment="1">
      <alignment horizontal="right" vertical="center"/>
    </xf>
    <xf numFmtId="0" fontId="9" fillId="20" borderId="10" xfId="0" applyFont="1" applyFill="1" applyBorder="1" applyAlignment="1">
      <alignment/>
    </xf>
    <xf numFmtId="0" fontId="17" fillId="20" borderId="13" xfId="0" applyFont="1" applyFill="1" applyBorder="1" applyAlignment="1">
      <alignment/>
    </xf>
    <xf numFmtId="0" fontId="17" fillId="20" borderId="14" xfId="0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17" fillId="20" borderId="0" xfId="0" applyFont="1" applyFill="1" applyBorder="1" applyAlignment="1">
      <alignment/>
    </xf>
    <xf numFmtId="0" fontId="7" fillId="20" borderId="42" xfId="0" applyFont="1" applyFill="1" applyBorder="1" applyAlignment="1">
      <alignment vertical="center" wrapText="1"/>
    </xf>
    <xf numFmtId="165" fontId="9" fillId="20" borderId="42" xfId="0" applyNumberFormat="1" applyFont="1" applyFill="1" applyBorder="1" applyAlignment="1">
      <alignment/>
    </xf>
    <xf numFmtId="165" fontId="9" fillId="20" borderId="51" xfId="0" applyNumberFormat="1" applyFont="1" applyFill="1" applyBorder="1" applyAlignment="1">
      <alignment/>
    </xf>
    <xf numFmtId="0" fontId="17" fillId="20" borderId="52" xfId="0" applyFont="1" applyFill="1" applyBorder="1" applyAlignment="1">
      <alignment/>
    </xf>
    <xf numFmtId="0" fontId="9" fillId="20" borderId="53" xfId="0" applyFont="1" applyFill="1" applyBorder="1" applyAlignment="1">
      <alignment horizontal="center" vertical="center" wrapText="1"/>
    </xf>
    <xf numFmtId="0" fontId="9" fillId="20" borderId="54" xfId="0" applyFont="1" applyFill="1" applyBorder="1" applyAlignment="1">
      <alignment horizontal="center" vertical="center"/>
    </xf>
    <xf numFmtId="165" fontId="9" fillId="20" borderId="43" xfId="0" applyNumberFormat="1" applyFont="1" applyFill="1" applyBorder="1" applyAlignment="1">
      <alignment/>
    </xf>
    <xf numFmtId="0" fontId="17" fillId="20" borderId="55" xfId="0" applyFont="1" applyFill="1" applyBorder="1" applyAlignment="1">
      <alignment/>
    </xf>
    <xf numFmtId="0" fontId="9" fillId="20" borderId="56" xfId="0" applyFont="1" applyFill="1" applyBorder="1" applyAlignment="1">
      <alignment horizontal="center" vertical="center" wrapText="1"/>
    </xf>
    <xf numFmtId="0" fontId="9" fillId="20" borderId="37" xfId="0" applyFont="1" applyFill="1" applyBorder="1" applyAlignment="1">
      <alignment horizontal="center" vertical="center"/>
    </xf>
    <xf numFmtId="0" fontId="7" fillId="20" borderId="57" xfId="0" applyFont="1" applyFill="1" applyBorder="1" applyAlignment="1">
      <alignment vertical="center" wrapText="1"/>
    </xf>
    <xf numFmtId="0" fontId="17" fillId="20" borderId="58" xfId="0" applyFont="1" applyFill="1" applyBorder="1" applyAlignment="1">
      <alignment/>
    </xf>
    <xf numFmtId="0" fontId="9" fillId="20" borderId="59" xfId="0" applyFont="1" applyFill="1" applyBorder="1" applyAlignment="1">
      <alignment horizontal="center" vertical="center" wrapText="1"/>
    </xf>
    <xf numFmtId="0" fontId="9" fillId="20" borderId="60" xfId="0" applyFont="1" applyFill="1" applyBorder="1" applyAlignment="1">
      <alignment horizontal="center" vertical="center"/>
    </xf>
    <xf numFmtId="0" fontId="7" fillId="20" borderId="61" xfId="0" applyFont="1" applyFill="1" applyBorder="1" applyAlignment="1">
      <alignment vertical="center" wrapText="1"/>
    </xf>
    <xf numFmtId="165" fontId="9" fillId="20" borderId="44" xfId="0" applyNumberFormat="1" applyFont="1" applyFill="1" applyBorder="1" applyAlignment="1">
      <alignment/>
    </xf>
    <xf numFmtId="0" fontId="17" fillId="20" borderId="62" xfId="0" applyFont="1" applyFill="1" applyBorder="1" applyAlignment="1">
      <alignment/>
    </xf>
    <xf numFmtId="0" fontId="4" fillId="2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165" fontId="0" fillId="0" borderId="24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165" fontId="9" fillId="0" borderId="1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49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5" fontId="6" fillId="0" borderId="37" xfId="0" applyNumberFormat="1" applyFont="1" applyFill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6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1" xfId="0" applyFont="1" applyFill="1" applyBorder="1" applyAlignment="1">
      <alignment vertical="center" wrapText="1"/>
    </xf>
    <xf numFmtId="165" fontId="0" fillId="24" borderId="39" xfId="0" applyNumberFormat="1" applyFont="1" applyFill="1" applyBorder="1" applyAlignment="1">
      <alignment horizontal="right" vertical="center"/>
    </xf>
    <xf numFmtId="165" fontId="0" fillId="24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horizontal="right" vertical="center"/>
    </xf>
    <xf numFmtId="165" fontId="0" fillId="24" borderId="22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7" fillId="24" borderId="10" xfId="0" applyFont="1" applyFill="1" applyBorder="1" applyAlignment="1">
      <alignment vertical="center" wrapText="1"/>
    </xf>
    <xf numFmtId="165" fontId="0" fillId="24" borderId="10" xfId="0" applyNumberFormat="1" applyFont="1" applyFill="1" applyBorder="1" applyAlignment="1">
      <alignment horizontal="right" vertical="center"/>
    </xf>
    <xf numFmtId="165" fontId="0" fillId="24" borderId="10" xfId="0" applyNumberFormat="1" applyFont="1" applyFill="1" applyBorder="1" applyAlignment="1">
      <alignment/>
    </xf>
    <xf numFmtId="165" fontId="0" fillId="24" borderId="17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7" fillId="24" borderId="41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165" fontId="0" fillId="24" borderId="12" xfId="0" applyNumberFormat="1" applyFont="1" applyFill="1" applyBorder="1" applyAlignment="1">
      <alignment horizontal="right" vertical="center"/>
    </xf>
    <xf numFmtId="165" fontId="0" fillId="24" borderId="12" xfId="0" applyNumberFormat="1" applyFont="1" applyFill="1" applyBorder="1" applyAlignment="1">
      <alignment/>
    </xf>
    <xf numFmtId="165" fontId="0" fillId="24" borderId="18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25" xfId="0" applyNumberFormat="1" applyFont="1" applyFill="1" applyBorder="1" applyAlignment="1">
      <alignment/>
    </xf>
    <xf numFmtId="165" fontId="6" fillId="20" borderId="39" xfId="0" applyNumberFormat="1" applyFont="1" applyFill="1" applyBorder="1" applyAlignment="1">
      <alignment/>
    </xf>
    <xf numFmtId="165" fontId="6" fillId="20" borderId="10" xfId="0" applyNumberFormat="1" applyFont="1" applyFill="1" applyBorder="1" applyAlignment="1">
      <alignment/>
    </xf>
    <xf numFmtId="165" fontId="6" fillId="20" borderId="41" xfId="0" applyNumberFormat="1" applyFont="1" applyFill="1" applyBorder="1" applyAlignment="1">
      <alignment/>
    </xf>
    <xf numFmtId="165" fontId="6" fillId="20" borderId="11" xfId="0" applyNumberFormat="1" applyFont="1" applyFill="1" applyBorder="1" applyAlignment="1">
      <alignment/>
    </xf>
    <xf numFmtId="165" fontId="6" fillId="20" borderId="2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13" fillId="20" borderId="11" xfId="0" applyNumberFormat="1" applyFont="1" applyFill="1" applyBorder="1" applyAlignment="1">
      <alignment/>
    </xf>
    <xf numFmtId="165" fontId="13" fillId="20" borderId="10" xfId="0" applyNumberFormat="1" applyFont="1" applyFill="1" applyBorder="1" applyAlignment="1">
      <alignment/>
    </xf>
    <xf numFmtId="165" fontId="13" fillId="20" borderId="21" xfId="0" applyNumberFormat="1" applyFont="1" applyFill="1" applyBorder="1" applyAlignment="1">
      <alignment/>
    </xf>
    <xf numFmtId="165" fontId="13" fillId="2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6" fillId="20" borderId="12" xfId="0" applyNumberFormat="1" applyFont="1" applyFill="1" applyBorder="1" applyAlignment="1">
      <alignment/>
    </xf>
    <xf numFmtId="165" fontId="8" fillId="20" borderId="11" xfId="0" applyNumberFormat="1" applyFont="1" applyFill="1" applyBorder="1" applyAlignment="1">
      <alignment/>
    </xf>
    <xf numFmtId="165" fontId="8" fillId="20" borderId="10" xfId="0" applyNumberFormat="1" applyFont="1" applyFill="1" applyBorder="1" applyAlignment="1">
      <alignment/>
    </xf>
    <xf numFmtId="165" fontId="8" fillId="20" borderId="21" xfId="0" applyNumberFormat="1" applyFont="1" applyFill="1" applyBorder="1" applyAlignment="1">
      <alignment/>
    </xf>
    <xf numFmtId="165" fontId="8" fillId="20" borderId="12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20" borderId="10" xfId="0" applyNumberFormat="1" applyFont="1" applyFill="1" applyBorder="1" applyAlignment="1">
      <alignment/>
    </xf>
    <xf numFmtId="165" fontId="8" fillId="20" borderId="42" xfId="0" applyNumberFormat="1" applyFont="1" applyFill="1" applyBorder="1" applyAlignment="1">
      <alignment/>
    </xf>
    <xf numFmtId="165" fontId="8" fillId="20" borderId="43" xfId="0" applyNumberFormat="1" applyFont="1" applyFill="1" applyBorder="1" applyAlignment="1">
      <alignment/>
    </xf>
    <xf numFmtId="165" fontId="8" fillId="20" borderId="44" xfId="0" applyNumberFormat="1" applyFont="1" applyFill="1" applyBorder="1" applyAlignment="1">
      <alignment/>
    </xf>
    <xf numFmtId="165" fontId="8" fillId="0" borderId="34" xfId="0" applyNumberFormat="1" applyFont="1" applyFill="1" applyBorder="1" applyAlignment="1">
      <alignment/>
    </xf>
    <xf numFmtId="165" fontId="36" fillId="0" borderId="0" xfId="0" applyNumberFormat="1" applyFont="1" applyFill="1" applyBorder="1" applyAlignment="1">
      <alignment horizontal="right" vertical="center"/>
    </xf>
    <xf numFmtId="165" fontId="6" fillId="20" borderId="47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0" fontId="6" fillId="20" borderId="66" xfId="0" applyFont="1" applyFill="1" applyBorder="1" applyAlignment="1">
      <alignment horizontal="center" vertical="center"/>
    </xf>
    <xf numFmtId="0" fontId="6" fillId="20" borderId="67" xfId="0" applyFont="1" applyFill="1" applyBorder="1" applyAlignment="1">
      <alignment horizontal="center" vertical="center"/>
    </xf>
    <xf numFmtId="0" fontId="6" fillId="20" borderId="6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0" borderId="69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20" borderId="19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70" xfId="0" applyFont="1" applyFill="1" applyBorder="1" applyAlignment="1">
      <alignment/>
    </xf>
    <xf numFmtId="165" fontId="0" fillId="20" borderId="13" xfId="0" applyNumberFormat="1" applyFont="1" applyFill="1" applyBorder="1" applyAlignment="1">
      <alignment/>
    </xf>
    <xf numFmtId="165" fontId="0" fillId="20" borderId="14" xfId="0" applyNumberFormat="1" applyFont="1" applyFill="1" applyBorder="1" applyAlignment="1">
      <alignment/>
    </xf>
    <xf numFmtId="165" fontId="0" fillId="20" borderId="15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1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0" fillId="20" borderId="76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2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6" fillId="20" borderId="78" xfId="0" applyFont="1" applyFill="1" applyBorder="1" applyAlignment="1">
      <alignment horizontal="center" vertical="center"/>
    </xf>
    <xf numFmtId="0" fontId="6" fillId="20" borderId="79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 wrapText="1"/>
    </xf>
    <xf numFmtId="0" fontId="0" fillId="20" borderId="41" xfId="0" applyFont="1" applyFill="1" applyBorder="1" applyAlignment="1">
      <alignment horizontal="center" vertical="center" wrapText="1"/>
    </xf>
    <xf numFmtId="0" fontId="0" fillId="2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20" borderId="39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70" xfId="0" applyNumberFormat="1" applyFont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" fillId="20" borderId="63" xfId="0" applyFont="1" applyFill="1" applyBorder="1" applyAlignment="1">
      <alignment horizontal="center" vertical="center"/>
    </xf>
    <xf numFmtId="0" fontId="6" fillId="20" borderId="64" xfId="0" applyFont="1" applyFill="1" applyBorder="1" applyAlignment="1">
      <alignment horizontal="center" vertical="center"/>
    </xf>
    <xf numFmtId="0" fontId="6" fillId="20" borderId="8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40" xfId="0" applyFont="1" applyFill="1" applyBorder="1" applyAlignment="1">
      <alignment horizontal="center" vertical="center" wrapText="1"/>
    </xf>
    <xf numFmtId="0" fontId="9" fillId="20" borderId="39" xfId="0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40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/>
    </xf>
    <xf numFmtId="0" fontId="9" fillId="0" borderId="83" xfId="0" applyFont="1" applyBorder="1" applyAlignment="1">
      <alignment horizontal="left"/>
    </xf>
    <xf numFmtId="0" fontId="9" fillId="0" borderId="74" xfId="0" applyFont="1" applyBorder="1" applyAlignment="1">
      <alignment horizontal="left"/>
    </xf>
    <xf numFmtId="0" fontId="9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" fillId="20" borderId="80" xfId="0" applyFont="1" applyFill="1" applyBorder="1" applyAlignment="1">
      <alignment horizontal="center" vertical="center"/>
    </xf>
    <xf numFmtId="0" fontId="6" fillId="20" borderId="81" xfId="0" applyFont="1" applyFill="1" applyBorder="1" applyAlignment="1">
      <alignment horizontal="center" vertical="center"/>
    </xf>
    <xf numFmtId="0" fontId="6" fillId="20" borderId="82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70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10" fillId="24" borderId="39" xfId="0" applyFont="1" applyFill="1" applyBorder="1" applyAlignment="1">
      <alignment horizontal="center" vertical="center" wrapText="1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20" borderId="39" xfId="0" applyFont="1" applyFill="1" applyBorder="1" applyAlignment="1">
      <alignment horizontal="center" vertical="center" wrapText="1"/>
    </xf>
    <xf numFmtId="0" fontId="0" fillId="20" borderId="41" xfId="0" applyFont="1" applyFill="1" applyBorder="1" applyAlignment="1">
      <alignment horizontal="center" vertical="center" wrapText="1"/>
    </xf>
    <xf numFmtId="0" fontId="6" fillId="24" borderId="77" xfId="0" applyFont="1" applyFill="1" applyBorder="1" applyAlignment="1">
      <alignment horizontal="center" vertical="center"/>
    </xf>
    <xf numFmtId="0" fontId="6" fillId="24" borderId="69" xfId="0" applyFont="1" applyFill="1" applyBorder="1" applyAlignment="1">
      <alignment horizontal="center" vertical="center"/>
    </xf>
    <xf numFmtId="0" fontId="6" fillId="24" borderId="78" xfId="0" applyFont="1" applyFill="1" applyBorder="1" applyAlignment="1">
      <alignment horizontal="center" vertical="center"/>
    </xf>
    <xf numFmtId="0" fontId="6" fillId="24" borderId="7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6" fillId="0" borderId="80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5" fontId="6" fillId="20" borderId="39" xfId="0" applyNumberFormat="1" applyFont="1" applyFill="1" applyBorder="1" applyAlignment="1">
      <alignment horizontal="center" vertical="center" wrapText="1"/>
    </xf>
    <xf numFmtId="165" fontId="6" fillId="20" borderId="24" xfId="0" applyNumberFormat="1" applyFont="1" applyFill="1" applyBorder="1" applyAlignment="1">
      <alignment horizontal="center" vertical="center" wrapText="1"/>
    </xf>
    <xf numFmtId="0" fontId="10" fillId="20" borderId="39" xfId="0" applyFont="1" applyFill="1" applyBorder="1" applyAlignment="1">
      <alignment horizontal="center" vertical="center" wrapText="1"/>
    </xf>
    <xf numFmtId="0" fontId="10" fillId="20" borderId="41" xfId="0" applyFont="1" applyFill="1" applyBorder="1" applyAlignment="1">
      <alignment horizontal="center" vertical="center" wrapText="1"/>
    </xf>
    <xf numFmtId="0" fontId="0" fillId="20" borderId="50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85" xfId="0" applyFont="1" applyFill="1" applyBorder="1" applyAlignment="1">
      <alignment horizontal="center" vertical="center"/>
    </xf>
    <xf numFmtId="0" fontId="0" fillId="20" borderId="50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center" wrapText="1"/>
    </xf>
    <xf numFmtId="0" fontId="0" fillId="20" borderId="85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74" xfId="0" applyFont="1" applyBorder="1" applyAlignment="1">
      <alignment/>
    </xf>
    <xf numFmtId="0" fontId="17" fillId="0" borderId="39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9" fillId="20" borderId="88" xfId="0" applyFont="1" applyFill="1" applyBorder="1" applyAlignment="1">
      <alignment horizontal="center" vertical="center"/>
    </xf>
    <xf numFmtId="0" fontId="6" fillId="20" borderId="89" xfId="0" applyFont="1" applyFill="1" applyBorder="1" applyAlignment="1">
      <alignment horizontal="center" vertical="center"/>
    </xf>
    <xf numFmtId="0" fontId="9" fillId="20" borderId="88" xfId="0" applyFont="1" applyFill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9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R131" sqref="R131"/>
    </sheetView>
  </sheetViews>
  <sheetFormatPr defaultColWidth="9.00390625" defaultRowHeight="12.75"/>
  <cols>
    <col min="1" max="1" width="4.25390625" style="12" customWidth="1"/>
    <col min="2" max="2" width="22.625" style="39" customWidth="1"/>
    <col min="3" max="3" width="10.25390625" style="237" customWidth="1"/>
    <col min="4" max="4" width="18.25390625" style="13" customWidth="1"/>
    <col min="5" max="6" width="9.75390625" style="85" customWidth="1"/>
    <col min="7" max="7" width="7.25390625" style="85" customWidth="1"/>
    <col min="8" max="8" width="7.375" style="166" customWidth="1"/>
    <col min="9" max="9" width="7.00390625" style="166" customWidth="1"/>
    <col min="10" max="10" width="7.00390625" style="417" customWidth="1"/>
    <col min="11" max="11" width="7.625" style="166" customWidth="1"/>
    <col min="12" max="12" width="7.75390625" style="85" customWidth="1"/>
    <col min="13" max="15" width="7.125" style="85" hidden="1" customWidth="1"/>
    <col min="16" max="16" width="15.00390625" style="234" customWidth="1"/>
    <col min="17" max="23" width="9.125" style="171" customWidth="1"/>
    <col min="24" max="16384" width="9.125" style="1" customWidth="1"/>
  </cols>
  <sheetData>
    <row r="2" spans="1:16" ht="18" customHeight="1">
      <c r="A2" s="580" t="s">
        <v>65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</row>
    <row r="3" spans="1:16" ht="13.5" thickBot="1">
      <c r="A3" s="388"/>
      <c r="B3" s="462"/>
      <c r="C3" s="423"/>
      <c r="D3" s="423"/>
      <c r="E3" s="83"/>
      <c r="F3" s="83"/>
      <c r="G3" s="83"/>
      <c r="H3" s="158"/>
      <c r="I3" s="158"/>
      <c r="J3" s="392"/>
      <c r="K3" s="158"/>
      <c r="L3" s="83"/>
      <c r="M3" s="83"/>
      <c r="N3" s="83"/>
      <c r="O3" s="83"/>
      <c r="P3" s="423"/>
    </row>
    <row r="4" spans="1:23" s="2" customFormat="1" ht="25.5" customHeight="1">
      <c r="A4" s="593" t="s">
        <v>0</v>
      </c>
      <c r="B4" s="597" t="s">
        <v>1</v>
      </c>
      <c r="C4" s="595" t="s">
        <v>7</v>
      </c>
      <c r="D4" s="595" t="s">
        <v>19</v>
      </c>
      <c r="E4" s="599" t="s">
        <v>13</v>
      </c>
      <c r="F4" s="589" t="s">
        <v>11</v>
      </c>
      <c r="G4" s="589"/>
      <c r="H4" s="589"/>
      <c r="I4" s="589"/>
      <c r="J4" s="589"/>
      <c r="K4" s="589"/>
      <c r="L4" s="589"/>
      <c r="M4" s="86"/>
      <c r="N4" s="86"/>
      <c r="O4" s="86"/>
      <c r="P4" s="587" t="s">
        <v>10</v>
      </c>
      <c r="Q4" s="342"/>
      <c r="R4" s="342"/>
      <c r="S4" s="342"/>
      <c r="T4" s="342"/>
      <c r="U4" s="342"/>
      <c r="V4" s="342"/>
      <c r="W4" s="342"/>
    </row>
    <row r="5" spans="1:23" s="3" customFormat="1" ht="18.75" customHeight="1">
      <c r="A5" s="594"/>
      <c r="B5" s="598"/>
      <c r="C5" s="596"/>
      <c r="D5" s="596"/>
      <c r="E5" s="600"/>
      <c r="F5" s="155">
        <v>2007</v>
      </c>
      <c r="G5" s="155">
        <v>2008</v>
      </c>
      <c r="H5" s="159">
        <v>2009</v>
      </c>
      <c r="I5" s="159">
        <v>2010</v>
      </c>
      <c r="J5" s="159">
        <v>2011</v>
      </c>
      <c r="K5" s="159">
        <v>2012</v>
      </c>
      <c r="L5" s="155">
        <v>2013</v>
      </c>
      <c r="M5" s="87"/>
      <c r="N5" s="87"/>
      <c r="O5" s="87"/>
      <c r="P5" s="588"/>
      <c r="Q5" s="343"/>
      <c r="R5" s="343"/>
      <c r="S5" s="343"/>
      <c r="T5" s="343"/>
      <c r="U5" s="343"/>
      <c r="V5" s="343"/>
      <c r="W5" s="343"/>
    </row>
    <row r="6" spans="1:16" ht="13.5" thickBot="1">
      <c r="A6" s="590" t="s">
        <v>3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2"/>
    </row>
    <row r="7" spans="1:23" s="253" customFormat="1" ht="12.75">
      <c r="A7" s="471">
        <v>1</v>
      </c>
      <c r="B7" s="581" t="s">
        <v>34</v>
      </c>
      <c r="C7" s="485">
        <v>2007</v>
      </c>
      <c r="D7" s="465" t="s">
        <v>12</v>
      </c>
      <c r="E7" s="243">
        <f aca="true" t="shared" si="0" ref="E7:E30">SUM(F7:L7)</f>
        <v>759.1</v>
      </c>
      <c r="F7" s="250">
        <v>759.1</v>
      </c>
      <c r="G7" s="250"/>
      <c r="H7" s="250"/>
      <c r="I7" s="250"/>
      <c r="J7" s="393"/>
      <c r="K7" s="251"/>
      <c r="L7" s="251"/>
      <c r="M7" s="252"/>
      <c r="N7" s="252"/>
      <c r="O7" s="252"/>
      <c r="P7" s="424"/>
      <c r="Q7" s="44"/>
      <c r="R7" s="44"/>
      <c r="S7" s="44"/>
      <c r="T7" s="44"/>
      <c r="U7" s="44"/>
      <c r="V7" s="44"/>
      <c r="W7" s="44"/>
    </row>
    <row r="8" spans="1:23" s="253" customFormat="1" ht="12.75">
      <c r="A8" s="422"/>
      <c r="B8" s="582"/>
      <c r="C8" s="486"/>
      <c r="D8" s="254" t="s">
        <v>2</v>
      </c>
      <c r="E8" s="244">
        <f t="shared" si="0"/>
        <v>44.6</v>
      </c>
      <c r="F8" s="255">
        <v>44.6</v>
      </c>
      <c r="G8" s="255"/>
      <c r="H8" s="255"/>
      <c r="I8" s="255"/>
      <c r="J8" s="394"/>
      <c r="K8" s="256"/>
      <c r="L8" s="256"/>
      <c r="M8" s="257"/>
      <c r="N8" s="257"/>
      <c r="O8" s="257"/>
      <c r="P8" s="425"/>
      <c r="Q8" s="44"/>
      <c r="R8" s="44"/>
      <c r="S8" s="44"/>
      <c r="T8" s="44"/>
      <c r="U8" s="44"/>
      <c r="V8" s="44"/>
      <c r="W8" s="44"/>
    </row>
    <row r="9" spans="1:23" s="253" customFormat="1" ht="12.75">
      <c r="A9" s="422"/>
      <c r="B9" s="582"/>
      <c r="C9" s="486"/>
      <c r="D9" s="254" t="s">
        <v>9</v>
      </c>
      <c r="E9" s="244">
        <f t="shared" si="0"/>
        <v>528.3</v>
      </c>
      <c r="F9" s="255">
        <v>528.3</v>
      </c>
      <c r="G9" s="255"/>
      <c r="H9" s="255"/>
      <c r="I9" s="255"/>
      <c r="J9" s="394"/>
      <c r="K9" s="256"/>
      <c r="L9" s="256"/>
      <c r="M9" s="257"/>
      <c r="N9" s="257"/>
      <c r="O9" s="257"/>
      <c r="P9" s="425"/>
      <c r="Q9" s="44"/>
      <c r="R9" s="44"/>
      <c r="S9" s="44"/>
      <c r="T9" s="44"/>
      <c r="U9" s="44"/>
      <c r="V9" s="44"/>
      <c r="W9" s="44"/>
    </row>
    <row r="10" spans="1:23" s="253" customFormat="1" ht="12.75">
      <c r="A10" s="422"/>
      <c r="B10" s="582"/>
      <c r="C10" s="486"/>
      <c r="D10" s="254" t="s">
        <v>21</v>
      </c>
      <c r="E10" s="244">
        <f t="shared" si="0"/>
        <v>186.2</v>
      </c>
      <c r="F10" s="255">
        <v>186.2</v>
      </c>
      <c r="G10" s="255"/>
      <c r="H10" s="255"/>
      <c r="I10" s="255"/>
      <c r="J10" s="394"/>
      <c r="K10" s="256"/>
      <c r="L10" s="256"/>
      <c r="M10" s="257"/>
      <c r="N10" s="257"/>
      <c r="O10" s="257"/>
      <c r="P10" s="425"/>
      <c r="Q10" s="44"/>
      <c r="R10" s="44"/>
      <c r="S10" s="44"/>
      <c r="T10" s="44"/>
      <c r="U10" s="44"/>
      <c r="V10" s="44"/>
      <c r="W10" s="44"/>
    </row>
    <row r="11" spans="1:23" s="253" customFormat="1" ht="12.75">
      <c r="A11" s="494"/>
      <c r="B11" s="582"/>
      <c r="C11" s="486"/>
      <c r="D11" s="254" t="s">
        <v>22</v>
      </c>
      <c r="E11" s="244">
        <f t="shared" si="0"/>
        <v>0</v>
      </c>
      <c r="F11" s="255">
        <v>0</v>
      </c>
      <c r="G11" s="255"/>
      <c r="H11" s="255"/>
      <c r="I11" s="255"/>
      <c r="J11" s="394"/>
      <c r="K11" s="256"/>
      <c r="L11" s="256"/>
      <c r="M11" s="257"/>
      <c r="N11" s="257"/>
      <c r="O11" s="257"/>
      <c r="P11" s="425"/>
      <c r="Q11" s="44"/>
      <c r="R11" s="44"/>
      <c r="S11" s="44"/>
      <c r="T11" s="44"/>
      <c r="U11" s="44"/>
      <c r="V11" s="44"/>
      <c r="W11" s="44"/>
    </row>
    <row r="12" spans="1:23" s="253" customFormat="1" ht="13.5" thickBot="1">
      <c r="A12" s="494"/>
      <c r="B12" s="582"/>
      <c r="C12" s="486"/>
      <c r="D12" s="258" t="s">
        <v>8</v>
      </c>
      <c r="E12" s="245">
        <f t="shared" si="0"/>
        <v>0</v>
      </c>
      <c r="F12" s="259">
        <v>0</v>
      </c>
      <c r="G12" s="259"/>
      <c r="H12" s="259"/>
      <c r="I12" s="259"/>
      <c r="J12" s="395"/>
      <c r="K12" s="260"/>
      <c r="L12" s="260"/>
      <c r="M12" s="261"/>
      <c r="N12" s="261"/>
      <c r="O12" s="261"/>
      <c r="P12" s="426"/>
      <c r="Q12" s="44"/>
      <c r="R12" s="44"/>
      <c r="S12" s="44"/>
      <c r="T12" s="44"/>
      <c r="U12" s="44"/>
      <c r="V12" s="44"/>
      <c r="W12" s="44"/>
    </row>
    <row r="13" spans="1:23" s="253" customFormat="1" ht="12.75">
      <c r="A13" s="471">
        <v>2</v>
      </c>
      <c r="B13" s="601" t="s">
        <v>57</v>
      </c>
      <c r="C13" s="485" t="s">
        <v>23</v>
      </c>
      <c r="D13" s="249" t="s">
        <v>12</v>
      </c>
      <c r="E13" s="246">
        <f aca="true" t="shared" si="1" ref="E13:E18">SUM(F13:L13)</f>
        <v>178</v>
      </c>
      <c r="F13" s="262"/>
      <c r="G13" s="243">
        <v>14</v>
      </c>
      <c r="H13" s="262">
        <v>164</v>
      </c>
      <c r="I13" s="262"/>
      <c r="J13" s="396"/>
      <c r="K13" s="263"/>
      <c r="L13" s="263"/>
      <c r="M13" s="264"/>
      <c r="N13" s="264"/>
      <c r="O13" s="264"/>
      <c r="P13" s="427"/>
      <c r="Q13" s="44"/>
      <c r="R13" s="44"/>
      <c r="S13" s="44"/>
      <c r="T13" s="44"/>
      <c r="U13" s="44"/>
      <c r="V13" s="44"/>
      <c r="W13" s="44"/>
    </row>
    <row r="14" spans="1:23" s="253" customFormat="1" ht="12.75">
      <c r="A14" s="422"/>
      <c r="B14" s="602"/>
      <c r="C14" s="486"/>
      <c r="D14" s="254" t="s">
        <v>2</v>
      </c>
      <c r="E14" s="247">
        <f t="shared" si="1"/>
        <v>63.6</v>
      </c>
      <c r="F14" s="255"/>
      <c r="G14" s="255">
        <v>14</v>
      </c>
      <c r="H14" s="255">
        <v>49.6</v>
      </c>
      <c r="I14" s="255"/>
      <c r="J14" s="394"/>
      <c r="K14" s="256"/>
      <c r="L14" s="256"/>
      <c r="M14" s="257"/>
      <c r="N14" s="257"/>
      <c r="O14" s="257"/>
      <c r="P14" s="428"/>
      <c r="Q14" s="44"/>
      <c r="R14" s="44"/>
      <c r="S14" s="44"/>
      <c r="T14" s="44"/>
      <c r="U14" s="44"/>
      <c r="V14" s="44"/>
      <c r="W14" s="44"/>
    </row>
    <row r="15" spans="1:23" s="253" customFormat="1" ht="12.75">
      <c r="A15" s="422"/>
      <c r="B15" s="602"/>
      <c r="C15" s="486"/>
      <c r="D15" s="254" t="s">
        <v>9</v>
      </c>
      <c r="E15" s="247">
        <f t="shared" si="1"/>
        <v>85.4</v>
      </c>
      <c r="F15" s="255"/>
      <c r="G15" s="255">
        <v>0</v>
      </c>
      <c r="H15" s="255">
        <v>85.4</v>
      </c>
      <c r="I15" s="255"/>
      <c r="J15" s="394"/>
      <c r="K15" s="256"/>
      <c r="L15" s="256"/>
      <c r="M15" s="257"/>
      <c r="N15" s="257"/>
      <c r="O15" s="257"/>
      <c r="P15" s="428"/>
      <c r="Q15" s="44"/>
      <c r="R15" s="44"/>
      <c r="S15" s="44"/>
      <c r="T15" s="44"/>
      <c r="U15" s="44"/>
      <c r="V15" s="44"/>
      <c r="W15" s="44"/>
    </row>
    <row r="16" spans="1:23" s="253" customFormat="1" ht="12.75">
      <c r="A16" s="422"/>
      <c r="B16" s="602"/>
      <c r="C16" s="486"/>
      <c r="D16" s="254" t="s">
        <v>21</v>
      </c>
      <c r="E16" s="247">
        <f t="shared" si="1"/>
        <v>29</v>
      </c>
      <c r="F16" s="255"/>
      <c r="G16" s="255">
        <v>0</v>
      </c>
      <c r="H16" s="255">
        <v>29</v>
      </c>
      <c r="I16" s="255"/>
      <c r="J16" s="394"/>
      <c r="K16" s="256"/>
      <c r="L16" s="256"/>
      <c r="M16" s="257"/>
      <c r="N16" s="257"/>
      <c r="O16" s="257"/>
      <c r="P16" s="428"/>
      <c r="Q16" s="44"/>
      <c r="R16" s="44"/>
      <c r="S16" s="44"/>
      <c r="T16" s="44"/>
      <c r="U16" s="44"/>
      <c r="V16" s="44"/>
      <c r="W16" s="44"/>
    </row>
    <row r="17" spans="1:23" s="253" customFormat="1" ht="12.75">
      <c r="A17" s="494"/>
      <c r="B17" s="602"/>
      <c r="C17" s="486"/>
      <c r="D17" s="265" t="s">
        <v>22</v>
      </c>
      <c r="E17" s="247">
        <f t="shared" si="1"/>
        <v>0</v>
      </c>
      <c r="F17" s="255"/>
      <c r="G17" s="255">
        <v>0</v>
      </c>
      <c r="H17" s="255">
        <v>0</v>
      </c>
      <c r="I17" s="255"/>
      <c r="J17" s="394"/>
      <c r="K17" s="256"/>
      <c r="L17" s="256"/>
      <c r="M17" s="257"/>
      <c r="N17" s="257"/>
      <c r="O17" s="257"/>
      <c r="P17" s="428"/>
      <c r="Q17" s="44"/>
      <c r="R17" s="44"/>
      <c r="S17" s="44"/>
      <c r="T17" s="44"/>
      <c r="U17" s="44"/>
      <c r="V17" s="44"/>
      <c r="W17" s="44"/>
    </row>
    <row r="18" spans="1:23" s="253" customFormat="1" ht="12.75" customHeight="1" thickBot="1">
      <c r="A18" s="494"/>
      <c r="B18" s="602"/>
      <c r="C18" s="486"/>
      <c r="D18" s="258" t="s">
        <v>8</v>
      </c>
      <c r="E18" s="248">
        <f t="shared" si="1"/>
        <v>0</v>
      </c>
      <c r="F18" s="266"/>
      <c r="G18" s="266">
        <v>0</v>
      </c>
      <c r="H18" s="266">
        <v>0</v>
      </c>
      <c r="I18" s="266"/>
      <c r="J18" s="397"/>
      <c r="K18" s="267"/>
      <c r="L18" s="267"/>
      <c r="M18" s="268"/>
      <c r="N18" s="268"/>
      <c r="O18" s="268"/>
      <c r="P18" s="429"/>
      <c r="Q18" s="44"/>
      <c r="R18" s="44"/>
      <c r="S18" s="44"/>
      <c r="T18" s="44"/>
      <c r="U18" s="44"/>
      <c r="V18" s="44"/>
      <c r="W18" s="44"/>
    </row>
    <row r="19" spans="1:23" s="371" customFormat="1" ht="12.75" customHeight="1">
      <c r="A19" s="488">
        <v>3</v>
      </c>
      <c r="B19" s="525" t="s">
        <v>63</v>
      </c>
      <c r="C19" s="518" t="s">
        <v>108</v>
      </c>
      <c r="D19" s="9" t="s">
        <v>12</v>
      </c>
      <c r="E19" s="181">
        <v>3219.8</v>
      </c>
      <c r="F19" s="182">
        <v>13.7</v>
      </c>
      <c r="G19" s="183">
        <v>28.6</v>
      </c>
      <c r="H19" s="184">
        <v>162</v>
      </c>
      <c r="I19" s="184">
        <v>1212.2</v>
      </c>
      <c r="J19" s="98">
        <v>1803.3</v>
      </c>
      <c r="K19" s="184"/>
      <c r="L19" s="182"/>
      <c r="M19" s="185"/>
      <c r="N19" s="185"/>
      <c r="O19" s="185"/>
      <c r="P19" s="430"/>
      <c r="Q19" s="70"/>
      <c r="R19" s="70"/>
      <c r="S19" s="70"/>
      <c r="T19" s="70"/>
      <c r="U19" s="70"/>
      <c r="V19" s="70"/>
      <c r="W19" s="70"/>
    </row>
    <row r="20" spans="1:23" s="371" customFormat="1" ht="12.75">
      <c r="A20" s="489"/>
      <c r="B20" s="526"/>
      <c r="C20" s="519"/>
      <c r="D20" s="8" t="s">
        <v>2</v>
      </c>
      <c r="E20" s="186">
        <f>SUM(F20:L20)</f>
        <v>226.8</v>
      </c>
      <c r="F20" s="59">
        <v>13.7</v>
      </c>
      <c r="G20" s="59">
        <v>28.6</v>
      </c>
      <c r="H20" s="102">
        <v>162</v>
      </c>
      <c r="I20" s="168">
        <v>22.5</v>
      </c>
      <c r="J20" s="58"/>
      <c r="K20" s="102"/>
      <c r="L20" s="59"/>
      <c r="M20" s="78"/>
      <c r="N20" s="78"/>
      <c r="O20" s="78"/>
      <c r="P20" s="431"/>
      <c r="Q20" s="70"/>
      <c r="R20" s="70"/>
      <c r="S20" s="70"/>
      <c r="T20" s="70"/>
      <c r="U20" s="70"/>
      <c r="V20" s="70"/>
      <c r="W20" s="70"/>
    </row>
    <row r="21" spans="1:23" s="371" customFormat="1" ht="12.75">
      <c r="A21" s="489"/>
      <c r="B21" s="526"/>
      <c r="C21" s="519"/>
      <c r="D21" s="8" t="s">
        <v>9</v>
      </c>
      <c r="E21" s="186">
        <v>1620</v>
      </c>
      <c r="F21" s="59">
        <v>0</v>
      </c>
      <c r="G21" s="59">
        <v>0</v>
      </c>
      <c r="H21" s="102">
        <v>0</v>
      </c>
      <c r="I21" s="102">
        <v>686.7</v>
      </c>
      <c r="J21" s="58">
        <v>933.3</v>
      </c>
      <c r="K21" s="102"/>
      <c r="L21" s="59"/>
      <c r="M21" s="78"/>
      <c r="N21" s="78"/>
      <c r="O21" s="78"/>
      <c r="P21" s="431"/>
      <c r="Q21" s="70"/>
      <c r="R21" s="70"/>
      <c r="S21" s="70"/>
      <c r="T21" s="70"/>
      <c r="U21" s="70"/>
      <c r="V21" s="70"/>
      <c r="W21" s="70"/>
    </row>
    <row r="22" spans="1:23" s="371" customFormat="1" ht="12.75">
      <c r="A22" s="489"/>
      <c r="B22" s="526"/>
      <c r="C22" s="519"/>
      <c r="D22" s="8" t="s">
        <v>21</v>
      </c>
      <c r="E22" s="186">
        <f>SUM(F22:L22)</f>
        <v>218</v>
      </c>
      <c r="F22" s="59">
        <v>0</v>
      </c>
      <c r="G22" s="59">
        <v>0</v>
      </c>
      <c r="H22" s="102">
        <v>0</v>
      </c>
      <c r="I22" s="102"/>
      <c r="J22" s="58">
        <v>218</v>
      </c>
      <c r="K22" s="102"/>
      <c r="L22" s="59"/>
      <c r="M22" s="78"/>
      <c r="N22" s="78"/>
      <c r="O22" s="78"/>
      <c r="P22" s="431"/>
      <c r="Q22" s="70"/>
      <c r="R22" s="70"/>
      <c r="S22" s="70"/>
      <c r="T22" s="70"/>
      <c r="U22" s="70"/>
      <c r="V22" s="70"/>
      <c r="W22" s="70"/>
    </row>
    <row r="23" spans="1:23" s="371" customFormat="1" ht="12.75">
      <c r="A23" s="490"/>
      <c r="B23" s="526"/>
      <c r="C23" s="519"/>
      <c r="D23" s="372" t="s">
        <v>22</v>
      </c>
      <c r="E23" s="186">
        <f>SUM(F23:L23)</f>
        <v>1155</v>
      </c>
      <c r="F23" s="59">
        <v>0</v>
      </c>
      <c r="G23" s="59">
        <v>0</v>
      </c>
      <c r="H23" s="102">
        <v>0</v>
      </c>
      <c r="I23" s="102">
        <v>503</v>
      </c>
      <c r="J23" s="58">
        <v>652</v>
      </c>
      <c r="K23" s="102"/>
      <c r="L23" s="59"/>
      <c r="M23" s="78"/>
      <c r="N23" s="78"/>
      <c r="O23" s="78"/>
      <c r="P23" s="431"/>
      <c r="Q23" s="70"/>
      <c r="R23" s="70"/>
      <c r="S23" s="70"/>
      <c r="T23" s="70"/>
      <c r="U23" s="70"/>
      <c r="V23" s="70"/>
      <c r="W23" s="70"/>
    </row>
    <row r="24" spans="1:23" s="371" customFormat="1" ht="13.5" thickBot="1">
      <c r="A24" s="524"/>
      <c r="B24" s="527"/>
      <c r="C24" s="520"/>
      <c r="D24" s="10" t="s">
        <v>8</v>
      </c>
      <c r="E24" s="187">
        <f>SUM(F24:L24)</f>
        <v>0</v>
      </c>
      <c r="F24" s="60">
        <v>0</v>
      </c>
      <c r="G24" s="60">
        <v>0</v>
      </c>
      <c r="H24" s="111">
        <v>0</v>
      </c>
      <c r="I24" s="111"/>
      <c r="J24" s="112"/>
      <c r="K24" s="111"/>
      <c r="L24" s="60"/>
      <c r="M24" s="80"/>
      <c r="N24" s="80"/>
      <c r="O24" s="80"/>
      <c r="P24" s="432"/>
      <c r="Q24" s="70"/>
      <c r="R24" s="70"/>
      <c r="S24" s="70"/>
      <c r="T24" s="70"/>
      <c r="U24" s="70"/>
      <c r="V24" s="70"/>
      <c r="W24" s="70"/>
    </row>
    <row r="25" spans="1:23" s="377" customFormat="1" ht="12.75" customHeight="1">
      <c r="A25" s="583">
        <v>4</v>
      </c>
      <c r="B25" s="570" t="s">
        <v>64</v>
      </c>
      <c r="C25" s="573" t="s">
        <v>109</v>
      </c>
      <c r="D25" s="466" t="s">
        <v>12</v>
      </c>
      <c r="E25" s="373">
        <f t="shared" si="0"/>
        <v>3800</v>
      </c>
      <c r="F25" s="374"/>
      <c r="G25" s="375"/>
      <c r="H25" s="374"/>
      <c r="I25" s="374"/>
      <c r="J25" s="269"/>
      <c r="K25" s="374">
        <v>1900</v>
      </c>
      <c r="L25" s="374">
        <v>1900</v>
      </c>
      <c r="M25" s="376"/>
      <c r="N25" s="376"/>
      <c r="O25" s="376"/>
      <c r="P25" s="433"/>
      <c r="Q25" s="362"/>
      <c r="R25" s="362"/>
      <c r="S25" s="362"/>
      <c r="T25" s="362"/>
      <c r="U25" s="362"/>
      <c r="V25" s="362"/>
      <c r="W25" s="362"/>
    </row>
    <row r="26" spans="1:23" s="382" customFormat="1" ht="12.75">
      <c r="A26" s="584"/>
      <c r="B26" s="571"/>
      <c r="C26" s="574"/>
      <c r="D26" s="378" t="s">
        <v>2</v>
      </c>
      <c r="E26" s="379">
        <f t="shared" si="0"/>
        <v>220</v>
      </c>
      <c r="F26" s="380"/>
      <c r="G26" s="380"/>
      <c r="H26" s="380"/>
      <c r="I26" s="380"/>
      <c r="J26" s="270"/>
      <c r="K26" s="380">
        <v>110</v>
      </c>
      <c r="L26" s="380">
        <v>110</v>
      </c>
      <c r="M26" s="381"/>
      <c r="N26" s="381"/>
      <c r="O26" s="381"/>
      <c r="P26" s="434"/>
      <c r="Q26" s="44"/>
      <c r="R26" s="44"/>
      <c r="S26" s="44"/>
      <c r="T26" s="44"/>
      <c r="U26" s="44"/>
      <c r="V26" s="44"/>
      <c r="W26" s="44"/>
    </row>
    <row r="27" spans="1:23" s="382" customFormat="1" ht="12.75">
      <c r="A27" s="584"/>
      <c r="B27" s="571"/>
      <c r="C27" s="574"/>
      <c r="D27" s="378" t="s">
        <v>9</v>
      </c>
      <c r="E27" s="379">
        <f t="shared" si="0"/>
        <v>1300</v>
      </c>
      <c r="F27" s="380"/>
      <c r="G27" s="380"/>
      <c r="H27" s="380"/>
      <c r="I27" s="380"/>
      <c r="J27" s="270"/>
      <c r="K27" s="380">
        <v>650</v>
      </c>
      <c r="L27" s="380">
        <v>650</v>
      </c>
      <c r="M27" s="381"/>
      <c r="N27" s="381"/>
      <c r="O27" s="381"/>
      <c r="P27" s="434"/>
      <c r="Q27" s="44"/>
      <c r="R27" s="44"/>
      <c r="S27" s="44"/>
      <c r="T27" s="44"/>
      <c r="U27" s="44"/>
      <c r="V27" s="44"/>
      <c r="W27" s="44"/>
    </row>
    <row r="28" spans="1:23" s="382" customFormat="1" ht="12.75">
      <c r="A28" s="584"/>
      <c r="B28" s="571"/>
      <c r="C28" s="574"/>
      <c r="D28" s="378" t="s">
        <v>21</v>
      </c>
      <c r="E28" s="379">
        <f t="shared" si="0"/>
        <v>0</v>
      </c>
      <c r="F28" s="380"/>
      <c r="G28" s="380"/>
      <c r="H28" s="380"/>
      <c r="I28" s="380"/>
      <c r="J28" s="270"/>
      <c r="K28" s="380">
        <v>0</v>
      </c>
      <c r="L28" s="380">
        <v>0</v>
      </c>
      <c r="M28" s="381"/>
      <c r="N28" s="381"/>
      <c r="O28" s="381"/>
      <c r="P28" s="434"/>
      <c r="Q28" s="44"/>
      <c r="R28" s="44"/>
      <c r="S28" s="44"/>
      <c r="T28" s="44"/>
      <c r="U28" s="44"/>
      <c r="V28" s="44"/>
      <c r="W28" s="44"/>
    </row>
    <row r="29" spans="1:23" s="382" customFormat="1" ht="12.75">
      <c r="A29" s="585"/>
      <c r="B29" s="571"/>
      <c r="C29" s="574"/>
      <c r="D29" s="383" t="s">
        <v>22</v>
      </c>
      <c r="E29" s="379">
        <f t="shared" si="0"/>
        <v>2280</v>
      </c>
      <c r="F29" s="380"/>
      <c r="G29" s="380"/>
      <c r="H29" s="380"/>
      <c r="I29" s="380"/>
      <c r="J29" s="270"/>
      <c r="K29" s="380">
        <v>1140</v>
      </c>
      <c r="L29" s="380">
        <v>1140</v>
      </c>
      <c r="M29" s="381"/>
      <c r="N29" s="381"/>
      <c r="O29" s="381"/>
      <c r="P29" s="434"/>
      <c r="Q29" s="44"/>
      <c r="R29" s="44"/>
      <c r="S29" s="44"/>
      <c r="T29" s="44"/>
      <c r="U29" s="44"/>
      <c r="V29" s="44"/>
      <c r="W29" s="44"/>
    </row>
    <row r="30" spans="1:23" s="382" customFormat="1" ht="13.5" thickBot="1">
      <c r="A30" s="586"/>
      <c r="B30" s="572"/>
      <c r="C30" s="575"/>
      <c r="D30" s="384" t="s">
        <v>8</v>
      </c>
      <c r="E30" s="385">
        <f t="shared" si="0"/>
        <v>0</v>
      </c>
      <c r="F30" s="386"/>
      <c r="G30" s="386"/>
      <c r="H30" s="386"/>
      <c r="I30" s="386"/>
      <c r="J30" s="271"/>
      <c r="K30" s="386">
        <v>0</v>
      </c>
      <c r="L30" s="386">
        <v>0</v>
      </c>
      <c r="M30" s="387"/>
      <c r="N30" s="387"/>
      <c r="O30" s="387"/>
      <c r="P30" s="435"/>
      <c r="Q30" s="44"/>
      <c r="R30" s="44"/>
      <c r="S30" s="44"/>
      <c r="T30" s="44"/>
      <c r="U30" s="44"/>
      <c r="V30" s="44"/>
      <c r="W30" s="44"/>
    </row>
    <row r="31" spans="1:23" s="13" customFormat="1" ht="12.75" customHeight="1">
      <c r="A31" s="488">
        <v>5</v>
      </c>
      <c r="B31" s="525" t="s">
        <v>32</v>
      </c>
      <c r="C31" s="518" t="s">
        <v>70</v>
      </c>
      <c r="D31" s="9" t="s">
        <v>12</v>
      </c>
      <c r="E31" s="181">
        <f aca="true" t="shared" si="2" ref="E31:E36">SUM(F31:L31)</f>
        <v>5124.1</v>
      </c>
      <c r="F31" s="189">
        <v>1.8</v>
      </c>
      <c r="G31" s="183">
        <v>5.2</v>
      </c>
      <c r="H31" s="184"/>
      <c r="I31" s="184">
        <f>SUM(I32:I36)</f>
        <v>117.1</v>
      </c>
      <c r="J31" s="98"/>
      <c r="K31" s="184">
        <v>2500</v>
      </c>
      <c r="L31" s="182">
        <v>2500</v>
      </c>
      <c r="M31" s="185"/>
      <c r="N31" s="185"/>
      <c r="O31" s="185"/>
      <c r="P31" s="436"/>
      <c r="Q31" s="44"/>
      <c r="R31" s="44"/>
      <c r="S31" s="44"/>
      <c r="T31" s="44"/>
      <c r="U31" s="44"/>
      <c r="V31" s="44"/>
      <c r="W31" s="44"/>
    </row>
    <row r="32" spans="1:23" s="13" customFormat="1" ht="12.75">
      <c r="A32" s="489"/>
      <c r="B32" s="526"/>
      <c r="C32" s="519"/>
      <c r="D32" s="8" t="s">
        <v>2</v>
      </c>
      <c r="E32" s="190">
        <f t="shared" si="2"/>
        <v>224.1</v>
      </c>
      <c r="F32" s="59">
        <v>1.8</v>
      </c>
      <c r="G32" s="59">
        <v>5.2</v>
      </c>
      <c r="H32" s="102"/>
      <c r="I32" s="102">
        <v>17.1</v>
      </c>
      <c r="J32" s="58"/>
      <c r="K32" s="102">
        <v>100</v>
      </c>
      <c r="L32" s="59">
        <v>100</v>
      </c>
      <c r="M32" s="78"/>
      <c r="N32" s="78"/>
      <c r="O32" s="78"/>
      <c r="P32" s="437"/>
      <c r="Q32" s="44"/>
      <c r="R32" s="44"/>
      <c r="S32" s="44"/>
      <c r="T32" s="44"/>
      <c r="U32" s="44"/>
      <c r="V32" s="44"/>
      <c r="W32" s="44"/>
    </row>
    <row r="33" spans="1:23" s="13" customFormat="1" ht="12.75">
      <c r="A33" s="489"/>
      <c r="B33" s="526"/>
      <c r="C33" s="519"/>
      <c r="D33" s="8" t="s">
        <v>9</v>
      </c>
      <c r="E33" s="190">
        <f t="shared" si="2"/>
        <v>1824</v>
      </c>
      <c r="F33" s="59">
        <v>0</v>
      </c>
      <c r="G33" s="59">
        <v>0</v>
      </c>
      <c r="H33" s="102"/>
      <c r="I33" s="102">
        <v>100</v>
      </c>
      <c r="J33" s="58"/>
      <c r="K33" s="102">
        <v>862</v>
      </c>
      <c r="L33" s="59">
        <v>862</v>
      </c>
      <c r="M33" s="78"/>
      <c r="N33" s="78"/>
      <c r="O33" s="78"/>
      <c r="P33" s="437"/>
      <c r="Q33" s="44"/>
      <c r="R33" s="44"/>
      <c r="S33" s="44"/>
      <c r="T33" s="44"/>
      <c r="U33" s="44"/>
      <c r="V33" s="44"/>
      <c r="W33" s="44"/>
    </row>
    <row r="34" spans="1:23" s="13" customFormat="1" ht="12.75">
      <c r="A34" s="489"/>
      <c r="B34" s="526"/>
      <c r="C34" s="519"/>
      <c r="D34" s="8" t="s">
        <v>21</v>
      </c>
      <c r="E34" s="190">
        <f t="shared" si="2"/>
        <v>0</v>
      </c>
      <c r="F34" s="59">
        <v>0</v>
      </c>
      <c r="G34" s="59">
        <v>0</v>
      </c>
      <c r="H34" s="102"/>
      <c r="I34" s="102">
        <v>0</v>
      </c>
      <c r="J34" s="58"/>
      <c r="K34" s="102">
        <v>0</v>
      </c>
      <c r="L34" s="59">
        <v>0</v>
      </c>
      <c r="M34" s="78"/>
      <c r="N34" s="78"/>
      <c r="O34" s="78"/>
      <c r="P34" s="437"/>
      <c r="Q34" s="44"/>
      <c r="R34" s="44"/>
      <c r="S34" s="44"/>
      <c r="T34" s="44"/>
      <c r="U34" s="44"/>
      <c r="V34" s="44"/>
      <c r="W34" s="44"/>
    </row>
    <row r="35" spans="1:23" s="13" customFormat="1" ht="12.75">
      <c r="A35" s="490"/>
      <c r="B35" s="526"/>
      <c r="C35" s="519"/>
      <c r="D35" s="8" t="s">
        <v>22</v>
      </c>
      <c r="E35" s="190">
        <f t="shared" si="2"/>
        <v>3076</v>
      </c>
      <c r="F35" s="59">
        <v>0</v>
      </c>
      <c r="G35" s="76">
        <v>0</v>
      </c>
      <c r="H35" s="106"/>
      <c r="I35" s="106">
        <v>0</v>
      </c>
      <c r="J35" s="107"/>
      <c r="K35" s="106">
        <v>1538</v>
      </c>
      <c r="L35" s="76">
        <v>1538</v>
      </c>
      <c r="M35" s="79"/>
      <c r="N35" s="79"/>
      <c r="O35" s="79"/>
      <c r="P35" s="438"/>
      <c r="Q35" s="44"/>
      <c r="R35" s="44"/>
      <c r="S35" s="44"/>
      <c r="T35" s="44"/>
      <c r="U35" s="44"/>
      <c r="V35" s="44"/>
      <c r="W35" s="44"/>
    </row>
    <row r="36" spans="1:23" s="13" customFormat="1" ht="13.5" thickBot="1">
      <c r="A36" s="524"/>
      <c r="B36" s="527"/>
      <c r="C36" s="520"/>
      <c r="D36" s="10" t="s">
        <v>8</v>
      </c>
      <c r="E36" s="187">
        <f t="shared" si="2"/>
        <v>0</v>
      </c>
      <c r="F36" s="191">
        <v>0</v>
      </c>
      <c r="G36" s="60">
        <v>0</v>
      </c>
      <c r="H36" s="111"/>
      <c r="I36" s="111">
        <v>0</v>
      </c>
      <c r="J36" s="112"/>
      <c r="K36" s="111">
        <v>0</v>
      </c>
      <c r="L36" s="60">
        <v>0</v>
      </c>
      <c r="M36" s="80"/>
      <c r="N36" s="80"/>
      <c r="O36" s="80"/>
      <c r="P36" s="439"/>
      <c r="Q36" s="44"/>
      <c r="R36" s="44"/>
      <c r="S36" s="44"/>
      <c r="T36" s="44"/>
      <c r="U36" s="44"/>
      <c r="V36" s="44"/>
      <c r="W36" s="44"/>
    </row>
    <row r="37" spans="1:16" s="17" customFormat="1" ht="11.25" customHeight="1" thickBot="1">
      <c r="A37" s="389"/>
      <c r="B37" s="75"/>
      <c r="C37" s="472"/>
      <c r="D37" s="16"/>
      <c r="E37" s="193"/>
      <c r="F37" s="89"/>
      <c r="G37" s="89"/>
      <c r="H37" s="89"/>
      <c r="I37" s="89"/>
      <c r="J37" s="398"/>
      <c r="K37" s="89"/>
      <c r="L37" s="89"/>
      <c r="M37" s="89"/>
      <c r="N37" s="89"/>
      <c r="O37" s="89"/>
      <c r="P37" s="440"/>
    </row>
    <row r="38" spans="1:23" s="234" customFormat="1" ht="12.75">
      <c r="A38" s="488">
        <v>6</v>
      </c>
      <c r="B38" s="525" t="s">
        <v>33</v>
      </c>
      <c r="C38" s="518" t="s">
        <v>109</v>
      </c>
      <c r="D38" s="9" t="s">
        <v>12</v>
      </c>
      <c r="E38" s="194">
        <f aca="true" t="shared" si="3" ref="E38:E43">SUM(F38:L38)</f>
        <v>3100</v>
      </c>
      <c r="F38" s="182"/>
      <c r="G38" s="189"/>
      <c r="H38" s="184"/>
      <c r="I38" s="184"/>
      <c r="J38" s="98"/>
      <c r="K38" s="184">
        <v>1600</v>
      </c>
      <c r="L38" s="182">
        <v>1500</v>
      </c>
      <c r="M38" s="185"/>
      <c r="N38" s="185"/>
      <c r="O38" s="185"/>
      <c r="P38" s="436"/>
      <c r="Q38" s="362"/>
      <c r="R38" s="362"/>
      <c r="S38" s="362"/>
      <c r="T38" s="362"/>
      <c r="U38" s="362"/>
      <c r="V38" s="362"/>
      <c r="W38" s="362"/>
    </row>
    <row r="39" spans="1:23" s="13" customFormat="1" ht="12.75">
      <c r="A39" s="489"/>
      <c r="B39" s="526"/>
      <c r="C39" s="519"/>
      <c r="D39" s="8" t="s">
        <v>2</v>
      </c>
      <c r="E39" s="195">
        <f t="shared" si="3"/>
        <v>250</v>
      </c>
      <c r="F39" s="59"/>
      <c r="G39" s="59"/>
      <c r="H39" s="102"/>
      <c r="I39" s="102"/>
      <c r="J39" s="58"/>
      <c r="K39" s="102">
        <v>175</v>
      </c>
      <c r="L39" s="59">
        <v>75</v>
      </c>
      <c r="M39" s="78"/>
      <c r="N39" s="78"/>
      <c r="O39" s="78"/>
      <c r="P39" s="437"/>
      <c r="Q39" s="44"/>
      <c r="R39" s="44"/>
      <c r="S39" s="44"/>
      <c r="T39" s="44"/>
      <c r="U39" s="44"/>
      <c r="V39" s="44"/>
      <c r="W39" s="44"/>
    </row>
    <row r="40" spans="1:23" s="13" customFormat="1" ht="12.75">
      <c r="A40" s="489"/>
      <c r="B40" s="526"/>
      <c r="C40" s="519"/>
      <c r="D40" s="8" t="s">
        <v>9</v>
      </c>
      <c r="E40" s="195">
        <f t="shared" si="3"/>
        <v>990</v>
      </c>
      <c r="F40" s="59"/>
      <c r="G40" s="59"/>
      <c r="H40" s="102"/>
      <c r="I40" s="102"/>
      <c r="J40" s="58"/>
      <c r="K40" s="102">
        <v>495</v>
      </c>
      <c r="L40" s="59">
        <v>495</v>
      </c>
      <c r="M40" s="78"/>
      <c r="N40" s="78"/>
      <c r="O40" s="78"/>
      <c r="P40" s="437"/>
      <c r="Q40" s="44"/>
      <c r="R40" s="44"/>
      <c r="S40" s="44"/>
      <c r="T40" s="44"/>
      <c r="U40" s="44"/>
      <c r="V40" s="44"/>
      <c r="W40" s="44"/>
    </row>
    <row r="41" spans="1:23" s="13" customFormat="1" ht="12.75">
      <c r="A41" s="489"/>
      <c r="B41" s="526"/>
      <c r="C41" s="519"/>
      <c r="D41" s="8" t="s">
        <v>21</v>
      </c>
      <c r="E41" s="195">
        <f t="shared" si="3"/>
        <v>0</v>
      </c>
      <c r="F41" s="59"/>
      <c r="G41" s="59"/>
      <c r="H41" s="102"/>
      <c r="I41" s="102"/>
      <c r="J41" s="58"/>
      <c r="K41" s="102">
        <v>0</v>
      </c>
      <c r="L41" s="59">
        <v>0</v>
      </c>
      <c r="M41" s="78"/>
      <c r="N41" s="78"/>
      <c r="O41" s="78"/>
      <c r="P41" s="437"/>
      <c r="Q41" s="44"/>
      <c r="R41" s="44"/>
      <c r="S41" s="44"/>
      <c r="T41" s="44"/>
      <c r="U41" s="44"/>
      <c r="V41" s="44"/>
      <c r="W41" s="44"/>
    </row>
    <row r="42" spans="1:23" s="13" customFormat="1" ht="12.75">
      <c r="A42" s="490"/>
      <c r="B42" s="526"/>
      <c r="C42" s="519"/>
      <c r="D42" s="8" t="s">
        <v>22</v>
      </c>
      <c r="E42" s="195">
        <f t="shared" si="3"/>
        <v>1860</v>
      </c>
      <c r="F42" s="76"/>
      <c r="G42" s="59"/>
      <c r="H42" s="106"/>
      <c r="I42" s="106"/>
      <c r="J42" s="107"/>
      <c r="K42" s="106">
        <v>930</v>
      </c>
      <c r="L42" s="76">
        <v>930</v>
      </c>
      <c r="M42" s="79"/>
      <c r="N42" s="79"/>
      <c r="O42" s="79"/>
      <c r="P42" s="438"/>
      <c r="Q42" s="44"/>
      <c r="R42" s="44"/>
      <c r="S42" s="44"/>
      <c r="T42" s="44"/>
      <c r="U42" s="44"/>
      <c r="V42" s="44"/>
      <c r="W42" s="44"/>
    </row>
    <row r="43" spans="1:23" s="13" customFormat="1" ht="13.5" thickBot="1">
      <c r="A43" s="524"/>
      <c r="B43" s="527"/>
      <c r="C43" s="520"/>
      <c r="D43" s="10" t="s">
        <v>8</v>
      </c>
      <c r="E43" s="187">
        <f t="shared" si="3"/>
        <v>0</v>
      </c>
      <c r="F43" s="60"/>
      <c r="G43" s="191"/>
      <c r="H43" s="111"/>
      <c r="I43" s="111"/>
      <c r="J43" s="112"/>
      <c r="K43" s="111">
        <v>0</v>
      </c>
      <c r="L43" s="60">
        <v>0</v>
      </c>
      <c r="M43" s="80"/>
      <c r="N43" s="80"/>
      <c r="O43" s="80"/>
      <c r="P43" s="439"/>
      <c r="Q43" s="44"/>
      <c r="R43" s="44"/>
      <c r="S43" s="44"/>
      <c r="T43" s="44"/>
      <c r="U43" s="44"/>
      <c r="V43" s="44"/>
      <c r="W43" s="44"/>
    </row>
    <row r="44" spans="1:23" s="13" customFormat="1" ht="12.75">
      <c r="A44" s="488">
        <v>7</v>
      </c>
      <c r="B44" s="475" t="s">
        <v>38</v>
      </c>
      <c r="C44" s="518" t="s">
        <v>70</v>
      </c>
      <c r="D44" s="9" t="s">
        <v>12</v>
      </c>
      <c r="E44" s="194">
        <f aca="true" t="shared" si="4" ref="E44:E49">SUM(F44:L44)</f>
        <v>603.7</v>
      </c>
      <c r="F44" s="182">
        <v>3.7</v>
      </c>
      <c r="G44" s="182">
        <v>18</v>
      </c>
      <c r="H44" s="184"/>
      <c r="I44" s="184"/>
      <c r="J44" s="98"/>
      <c r="K44" s="184"/>
      <c r="L44" s="182">
        <v>582</v>
      </c>
      <c r="M44" s="185"/>
      <c r="N44" s="185"/>
      <c r="O44" s="185"/>
      <c r="P44" s="436"/>
      <c r="Q44" s="44"/>
      <c r="R44" s="44"/>
      <c r="S44" s="44"/>
      <c r="T44" s="44"/>
      <c r="U44" s="44"/>
      <c r="V44" s="44"/>
      <c r="W44" s="44"/>
    </row>
    <row r="45" spans="1:23" s="13" customFormat="1" ht="12.75">
      <c r="A45" s="489"/>
      <c r="B45" s="476"/>
      <c r="C45" s="519"/>
      <c r="D45" s="8" t="s">
        <v>2</v>
      </c>
      <c r="E45" s="195">
        <f t="shared" si="4"/>
        <v>35.1</v>
      </c>
      <c r="F45" s="59">
        <v>3.7</v>
      </c>
      <c r="G45" s="59">
        <v>18</v>
      </c>
      <c r="H45" s="102"/>
      <c r="I45" s="102"/>
      <c r="J45" s="58"/>
      <c r="K45" s="102"/>
      <c r="L45" s="59">
        <v>13.4</v>
      </c>
      <c r="M45" s="78"/>
      <c r="N45" s="78"/>
      <c r="O45" s="78"/>
      <c r="P45" s="437"/>
      <c r="Q45" s="44"/>
      <c r="R45" s="44"/>
      <c r="S45" s="44"/>
      <c r="T45" s="44"/>
      <c r="U45" s="44"/>
      <c r="V45" s="44"/>
      <c r="W45" s="44"/>
    </row>
    <row r="46" spans="1:23" s="13" customFormat="1" ht="12.75">
      <c r="A46" s="489"/>
      <c r="B46" s="476"/>
      <c r="C46" s="519"/>
      <c r="D46" s="8" t="s">
        <v>9</v>
      </c>
      <c r="E46" s="195">
        <f t="shared" si="4"/>
        <v>426</v>
      </c>
      <c r="F46" s="59">
        <v>0</v>
      </c>
      <c r="G46" s="59">
        <v>0</v>
      </c>
      <c r="H46" s="102"/>
      <c r="I46" s="102"/>
      <c r="J46" s="58"/>
      <c r="K46" s="102"/>
      <c r="L46" s="59">
        <v>426</v>
      </c>
      <c r="M46" s="78"/>
      <c r="N46" s="78"/>
      <c r="O46" s="78"/>
      <c r="P46" s="437"/>
      <c r="Q46" s="44"/>
      <c r="R46" s="44"/>
      <c r="S46" s="44"/>
      <c r="T46" s="44"/>
      <c r="U46" s="44"/>
      <c r="V46" s="44"/>
      <c r="W46" s="44"/>
    </row>
    <row r="47" spans="1:23" s="13" customFormat="1" ht="12.75">
      <c r="A47" s="489"/>
      <c r="B47" s="476"/>
      <c r="C47" s="519"/>
      <c r="D47" s="8" t="s">
        <v>21</v>
      </c>
      <c r="E47" s="195">
        <f t="shared" si="4"/>
        <v>142.6</v>
      </c>
      <c r="F47" s="59">
        <v>0</v>
      </c>
      <c r="G47" s="59">
        <v>0</v>
      </c>
      <c r="H47" s="102"/>
      <c r="I47" s="102"/>
      <c r="J47" s="58"/>
      <c r="K47" s="102"/>
      <c r="L47" s="102">
        <v>142.6</v>
      </c>
      <c r="M47" s="196"/>
      <c r="N47" s="196"/>
      <c r="O47" s="196"/>
      <c r="P47" s="437"/>
      <c r="Q47" s="44"/>
      <c r="R47" s="44"/>
      <c r="S47" s="44"/>
      <c r="T47" s="44"/>
      <c r="U47" s="44"/>
      <c r="V47" s="44"/>
      <c r="W47" s="44"/>
    </row>
    <row r="48" spans="1:23" s="13" customFormat="1" ht="12.75">
      <c r="A48" s="490"/>
      <c r="B48" s="476"/>
      <c r="C48" s="519"/>
      <c r="D48" s="8" t="s">
        <v>22</v>
      </c>
      <c r="E48" s="195">
        <f t="shared" si="4"/>
        <v>0</v>
      </c>
      <c r="F48" s="76">
        <v>0</v>
      </c>
      <c r="G48" s="76">
        <v>0</v>
      </c>
      <c r="H48" s="106"/>
      <c r="I48" s="106"/>
      <c r="J48" s="107"/>
      <c r="K48" s="106"/>
      <c r="L48" s="106">
        <v>0</v>
      </c>
      <c r="M48" s="79"/>
      <c r="N48" s="79"/>
      <c r="O48" s="79"/>
      <c r="P48" s="438"/>
      <c r="Q48" s="44"/>
      <c r="R48" s="44"/>
      <c r="S48" s="44"/>
      <c r="T48" s="44"/>
      <c r="U48" s="44"/>
      <c r="V48" s="44"/>
      <c r="W48" s="44"/>
    </row>
    <row r="49" spans="1:23" s="13" customFormat="1" ht="13.5" thickBot="1">
      <c r="A49" s="524"/>
      <c r="B49" s="477"/>
      <c r="C49" s="520"/>
      <c r="D49" s="10" t="s">
        <v>8</v>
      </c>
      <c r="E49" s="197">
        <f t="shared" si="4"/>
        <v>0</v>
      </c>
      <c r="F49" s="60">
        <v>0</v>
      </c>
      <c r="G49" s="60">
        <v>0</v>
      </c>
      <c r="H49" s="111"/>
      <c r="I49" s="111"/>
      <c r="J49" s="112"/>
      <c r="K49" s="111"/>
      <c r="L49" s="111">
        <v>0</v>
      </c>
      <c r="M49" s="80"/>
      <c r="N49" s="80"/>
      <c r="O49" s="80"/>
      <c r="P49" s="439"/>
      <c r="Q49" s="44"/>
      <c r="R49" s="44"/>
      <c r="S49" s="44"/>
      <c r="T49" s="44"/>
      <c r="U49" s="44"/>
      <c r="V49" s="44"/>
      <c r="W49" s="44"/>
    </row>
    <row r="50" spans="1:23" s="12" customFormat="1" ht="12.75" customHeight="1">
      <c r="A50" s="478">
        <v>8</v>
      </c>
      <c r="B50" s="491" t="s">
        <v>46</v>
      </c>
      <c r="C50" s="521" t="s">
        <v>70</v>
      </c>
      <c r="D50" s="11" t="s">
        <v>12</v>
      </c>
      <c r="E50" s="198">
        <f aca="true" t="shared" si="5" ref="E50:E55">SUM(F50:L50)</f>
        <v>756</v>
      </c>
      <c r="F50" s="97">
        <v>74</v>
      </c>
      <c r="G50" s="97">
        <v>22</v>
      </c>
      <c r="H50" s="97">
        <v>22</v>
      </c>
      <c r="I50" s="97"/>
      <c r="J50" s="98"/>
      <c r="K50" s="97"/>
      <c r="L50" s="97">
        <v>638</v>
      </c>
      <c r="M50" s="199"/>
      <c r="N50" s="199"/>
      <c r="O50" s="199"/>
      <c r="P50" s="441"/>
      <c r="Q50" s="293"/>
      <c r="R50" s="293"/>
      <c r="S50" s="293"/>
      <c r="T50" s="293"/>
      <c r="U50" s="293"/>
      <c r="V50" s="293"/>
      <c r="W50" s="293"/>
    </row>
    <row r="51" spans="1:23" s="12" customFormat="1" ht="12.75">
      <c r="A51" s="479"/>
      <c r="B51" s="492"/>
      <c r="C51" s="522"/>
      <c r="D51" s="14" t="s">
        <v>2</v>
      </c>
      <c r="E51" s="195">
        <f t="shared" si="5"/>
        <v>306</v>
      </c>
      <c r="F51" s="102">
        <v>74</v>
      </c>
      <c r="G51" s="102">
        <v>22</v>
      </c>
      <c r="H51" s="102">
        <v>22</v>
      </c>
      <c r="I51" s="102"/>
      <c r="J51" s="58"/>
      <c r="K51" s="102"/>
      <c r="L51" s="102">
        <v>188</v>
      </c>
      <c r="M51" s="196"/>
      <c r="N51" s="196"/>
      <c r="O51" s="196"/>
      <c r="P51" s="442"/>
      <c r="Q51" s="293"/>
      <c r="R51" s="293"/>
      <c r="S51" s="293"/>
      <c r="T51" s="293"/>
      <c r="U51" s="293"/>
      <c r="V51" s="293"/>
      <c r="W51" s="293"/>
    </row>
    <row r="52" spans="1:23" s="12" customFormat="1" ht="12.75">
      <c r="A52" s="479"/>
      <c r="B52" s="492"/>
      <c r="C52" s="522"/>
      <c r="D52" s="14" t="s">
        <v>9</v>
      </c>
      <c r="E52" s="195">
        <f t="shared" si="5"/>
        <v>450</v>
      </c>
      <c r="F52" s="102">
        <v>0</v>
      </c>
      <c r="G52" s="102">
        <v>0</v>
      </c>
      <c r="H52" s="102">
        <v>0</v>
      </c>
      <c r="I52" s="102"/>
      <c r="J52" s="58"/>
      <c r="K52" s="102"/>
      <c r="L52" s="102">
        <v>450</v>
      </c>
      <c r="M52" s="196"/>
      <c r="N52" s="196"/>
      <c r="O52" s="196"/>
      <c r="P52" s="442"/>
      <c r="Q52" s="293"/>
      <c r="R52" s="293"/>
      <c r="S52" s="293"/>
      <c r="T52" s="293"/>
      <c r="U52" s="293"/>
      <c r="V52" s="293"/>
      <c r="W52" s="293"/>
    </row>
    <row r="53" spans="1:23" s="12" customFormat="1" ht="12.75">
      <c r="A53" s="479"/>
      <c r="B53" s="492"/>
      <c r="C53" s="522"/>
      <c r="D53" s="14" t="s">
        <v>21</v>
      </c>
      <c r="E53" s="195">
        <f t="shared" si="5"/>
        <v>0</v>
      </c>
      <c r="F53" s="102">
        <v>0</v>
      </c>
      <c r="G53" s="102">
        <v>0</v>
      </c>
      <c r="H53" s="102">
        <v>0</v>
      </c>
      <c r="I53" s="102"/>
      <c r="J53" s="58"/>
      <c r="K53" s="102"/>
      <c r="L53" s="102">
        <v>0</v>
      </c>
      <c r="M53" s="196"/>
      <c r="N53" s="196"/>
      <c r="O53" s="196"/>
      <c r="P53" s="442"/>
      <c r="Q53" s="293"/>
      <c r="R53" s="293"/>
      <c r="S53" s="293"/>
      <c r="T53" s="293"/>
      <c r="U53" s="293"/>
      <c r="V53" s="293"/>
      <c r="W53" s="293"/>
    </row>
    <row r="54" spans="1:23" s="12" customFormat="1" ht="12.75">
      <c r="A54" s="480"/>
      <c r="B54" s="492"/>
      <c r="C54" s="522"/>
      <c r="D54" s="14" t="s">
        <v>22</v>
      </c>
      <c r="E54" s="195">
        <v>0</v>
      </c>
      <c r="F54" s="106">
        <v>0</v>
      </c>
      <c r="G54" s="106">
        <v>0</v>
      </c>
      <c r="H54" s="106">
        <v>0</v>
      </c>
      <c r="I54" s="106"/>
      <c r="J54" s="107"/>
      <c r="K54" s="106"/>
      <c r="L54" s="106">
        <v>0</v>
      </c>
      <c r="M54" s="200"/>
      <c r="N54" s="200"/>
      <c r="O54" s="200"/>
      <c r="P54" s="442"/>
      <c r="Q54" s="293"/>
      <c r="R54" s="293"/>
      <c r="S54" s="293"/>
      <c r="T54" s="293"/>
      <c r="U54" s="293"/>
      <c r="V54" s="293"/>
      <c r="W54" s="293"/>
    </row>
    <row r="55" spans="1:23" s="12" customFormat="1" ht="13.5" thickBot="1">
      <c r="A55" s="481"/>
      <c r="B55" s="514"/>
      <c r="C55" s="523"/>
      <c r="D55" s="15" t="s">
        <v>8</v>
      </c>
      <c r="E55" s="197">
        <f t="shared" si="5"/>
        <v>0</v>
      </c>
      <c r="F55" s="111">
        <v>0</v>
      </c>
      <c r="G55" s="111">
        <v>0</v>
      </c>
      <c r="H55" s="111">
        <v>0</v>
      </c>
      <c r="I55" s="111"/>
      <c r="J55" s="112"/>
      <c r="K55" s="111"/>
      <c r="L55" s="111">
        <v>0</v>
      </c>
      <c r="M55" s="201"/>
      <c r="N55" s="201"/>
      <c r="O55" s="201"/>
      <c r="P55" s="443"/>
      <c r="Q55" s="293"/>
      <c r="R55" s="293"/>
      <c r="S55" s="293"/>
      <c r="T55" s="293"/>
      <c r="U55" s="293"/>
      <c r="V55" s="293"/>
      <c r="W55" s="293"/>
    </row>
    <row r="56" spans="1:23" s="276" customFormat="1" ht="12.75">
      <c r="A56" s="471">
        <v>9</v>
      </c>
      <c r="B56" s="496" t="s">
        <v>60</v>
      </c>
      <c r="C56" s="485" t="s">
        <v>54</v>
      </c>
      <c r="D56" s="249" t="s">
        <v>12</v>
      </c>
      <c r="E56" s="198">
        <f>SUM(F56:L56)</f>
        <v>160</v>
      </c>
      <c r="F56" s="263">
        <v>4</v>
      </c>
      <c r="G56" s="263">
        <v>111</v>
      </c>
      <c r="H56" s="263">
        <v>5</v>
      </c>
      <c r="I56" s="263">
        <v>40</v>
      </c>
      <c r="J56" s="399"/>
      <c r="K56" s="272"/>
      <c r="L56" s="273"/>
      <c r="M56" s="274"/>
      <c r="N56" s="274"/>
      <c r="O56" s="274"/>
      <c r="P56" s="275"/>
      <c r="Q56" s="344"/>
      <c r="R56" s="344"/>
      <c r="S56" s="344"/>
      <c r="T56" s="344"/>
      <c r="U56" s="344"/>
      <c r="V56" s="344"/>
      <c r="W56" s="344"/>
    </row>
    <row r="57" spans="1:23" s="276" customFormat="1" ht="12.75">
      <c r="A57" s="422"/>
      <c r="B57" s="497"/>
      <c r="C57" s="486"/>
      <c r="D57" s="254" t="s">
        <v>2</v>
      </c>
      <c r="E57" s="195">
        <f>SUM(F57:L57)</f>
        <v>120</v>
      </c>
      <c r="F57" s="256">
        <v>4</v>
      </c>
      <c r="G57" s="256">
        <v>111</v>
      </c>
      <c r="H57" s="256">
        <v>5</v>
      </c>
      <c r="I57" s="256"/>
      <c r="J57" s="400"/>
      <c r="K57" s="277"/>
      <c r="L57" s="278"/>
      <c r="M57" s="279"/>
      <c r="N57" s="279"/>
      <c r="O57" s="279"/>
      <c r="P57" s="280"/>
      <c r="Q57" s="344"/>
      <c r="R57" s="344"/>
      <c r="S57" s="344"/>
      <c r="T57" s="344"/>
      <c r="U57" s="344"/>
      <c r="V57" s="344"/>
      <c r="W57" s="344"/>
    </row>
    <row r="58" spans="1:23" s="276" customFormat="1" ht="12.75">
      <c r="A58" s="422"/>
      <c r="B58" s="497"/>
      <c r="C58" s="486"/>
      <c r="D58" s="254" t="s">
        <v>9</v>
      </c>
      <c r="E58" s="195">
        <f>SUM(F58:L58)</f>
        <v>40</v>
      </c>
      <c r="F58" s="256">
        <v>0</v>
      </c>
      <c r="G58" s="256">
        <v>0</v>
      </c>
      <c r="H58" s="256">
        <v>0</v>
      </c>
      <c r="I58" s="256">
        <v>40</v>
      </c>
      <c r="J58" s="400"/>
      <c r="K58" s="277"/>
      <c r="L58" s="278"/>
      <c r="M58" s="279"/>
      <c r="N58" s="279"/>
      <c r="O58" s="279"/>
      <c r="P58" s="280"/>
      <c r="Q58" s="344"/>
      <c r="R58" s="344"/>
      <c r="S58" s="344"/>
      <c r="T58" s="344"/>
      <c r="U58" s="344"/>
      <c r="V58" s="344"/>
      <c r="W58" s="344"/>
    </row>
    <row r="59" spans="1:23" s="276" customFormat="1" ht="12.75">
      <c r="A59" s="422"/>
      <c r="B59" s="497"/>
      <c r="C59" s="486"/>
      <c r="D59" s="254" t="s">
        <v>21</v>
      </c>
      <c r="E59" s="195">
        <f>SUM(F59:L59)</f>
        <v>0</v>
      </c>
      <c r="F59" s="256">
        <v>0</v>
      </c>
      <c r="G59" s="256">
        <v>0</v>
      </c>
      <c r="H59" s="256">
        <v>0</v>
      </c>
      <c r="I59" s="256"/>
      <c r="J59" s="400"/>
      <c r="K59" s="277"/>
      <c r="L59" s="278"/>
      <c r="M59" s="279"/>
      <c r="N59" s="279"/>
      <c r="O59" s="279"/>
      <c r="P59" s="280"/>
      <c r="Q59" s="344"/>
      <c r="R59" s="344"/>
      <c r="S59" s="344"/>
      <c r="T59" s="344"/>
      <c r="U59" s="344"/>
      <c r="V59" s="344"/>
      <c r="W59" s="344"/>
    </row>
    <row r="60" spans="1:23" s="276" customFormat="1" ht="12.75">
      <c r="A60" s="494"/>
      <c r="B60" s="497"/>
      <c r="C60" s="486"/>
      <c r="D60" s="254" t="s">
        <v>22</v>
      </c>
      <c r="E60" s="195">
        <v>0</v>
      </c>
      <c r="F60" s="267">
        <v>0</v>
      </c>
      <c r="G60" s="267">
        <v>0</v>
      </c>
      <c r="H60" s="267">
        <v>0</v>
      </c>
      <c r="I60" s="267"/>
      <c r="J60" s="401"/>
      <c r="K60" s="281"/>
      <c r="L60" s="282"/>
      <c r="M60" s="283"/>
      <c r="N60" s="283"/>
      <c r="O60" s="283"/>
      <c r="P60" s="280"/>
      <c r="Q60" s="344"/>
      <c r="R60" s="344"/>
      <c r="S60" s="344"/>
      <c r="T60" s="344"/>
      <c r="U60" s="344"/>
      <c r="V60" s="344"/>
      <c r="W60" s="344"/>
    </row>
    <row r="61" spans="1:23" s="276" customFormat="1" ht="13.5" thickBot="1">
      <c r="A61" s="495"/>
      <c r="B61" s="498"/>
      <c r="C61" s="487"/>
      <c r="D61" s="284" t="s">
        <v>8</v>
      </c>
      <c r="E61" s="197">
        <f>SUM(F61:L61)</f>
        <v>0</v>
      </c>
      <c r="F61" s="285">
        <v>0</v>
      </c>
      <c r="G61" s="285">
        <v>0</v>
      </c>
      <c r="H61" s="285">
        <v>0</v>
      </c>
      <c r="I61" s="285"/>
      <c r="J61" s="402"/>
      <c r="K61" s="286"/>
      <c r="L61" s="287"/>
      <c r="M61" s="288"/>
      <c r="N61" s="288"/>
      <c r="O61" s="288"/>
      <c r="P61" s="289"/>
      <c r="Q61" s="344"/>
      <c r="R61" s="344"/>
      <c r="S61" s="344"/>
      <c r="T61" s="344"/>
      <c r="U61" s="344"/>
      <c r="V61" s="344"/>
      <c r="W61" s="344"/>
    </row>
    <row r="62" spans="1:23" s="276" customFormat="1" ht="12.75">
      <c r="A62" s="471">
        <v>10</v>
      </c>
      <c r="B62" s="496" t="s">
        <v>69</v>
      </c>
      <c r="C62" s="485" t="s">
        <v>23</v>
      </c>
      <c r="D62" s="249" t="s">
        <v>12</v>
      </c>
      <c r="E62" s="194">
        <f>SUM(F62:L62)</f>
        <v>86</v>
      </c>
      <c r="F62" s="273"/>
      <c r="G62" s="273">
        <v>36</v>
      </c>
      <c r="H62" s="273">
        <v>50</v>
      </c>
      <c r="I62" s="273"/>
      <c r="J62" s="399"/>
      <c r="K62" s="272"/>
      <c r="L62" s="272"/>
      <c r="M62" s="274"/>
      <c r="N62" s="274"/>
      <c r="O62" s="274"/>
      <c r="P62" s="275"/>
      <c r="Q62" s="344"/>
      <c r="R62" s="344"/>
      <c r="S62" s="344"/>
      <c r="T62" s="344"/>
      <c r="U62" s="344"/>
      <c r="V62" s="344"/>
      <c r="W62" s="344"/>
    </row>
    <row r="63" spans="1:23" s="276" customFormat="1" ht="12.75">
      <c r="A63" s="422"/>
      <c r="B63" s="497"/>
      <c r="C63" s="486"/>
      <c r="D63" s="254" t="s">
        <v>2</v>
      </c>
      <c r="E63" s="195">
        <f>SUM(F63:L63)</f>
        <v>86</v>
      </c>
      <c r="F63" s="256"/>
      <c r="G63" s="256">
        <v>36</v>
      </c>
      <c r="H63" s="256">
        <v>50</v>
      </c>
      <c r="I63" s="256"/>
      <c r="J63" s="400"/>
      <c r="K63" s="277"/>
      <c r="L63" s="277"/>
      <c r="M63" s="279"/>
      <c r="N63" s="279"/>
      <c r="O63" s="279"/>
      <c r="P63" s="280"/>
      <c r="Q63" s="344"/>
      <c r="R63" s="344"/>
      <c r="S63" s="344"/>
      <c r="T63" s="344"/>
      <c r="U63" s="344"/>
      <c r="V63" s="344"/>
      <c r="W63" s="344"/>
    </row>
    <row r="64" spans="1:23" s="276" customFormat="1" ht="12.75">
      <c r="A64" s="422"/>
      <c r="B64" s="497"/>
      <c r="C64" s="486"/>
      <c r="D64" s="254" t="s">
        <v>9</v>
      </c>
      <c r="E64" s="195">
        <f>SUM(F64:L64)</f>
        <v>0</v>
      </c>
      <c r="F64" s="256"/>
      <c r="G64" s="256">
        <v>0</v>
      </c>
      <c r="H64" s="256">
        <v>0</v>
      </c>
      <c r="I64" s="256"/>
      <c r="J64" s="400"/>
      <c r="K64" s="277"/>
      <c r="L64" s="277"/>
      <c r="M64" s="279"/>
      <c r="N64" s="279"/>
      <c r="O64" s="279"/>
      <c r="P64" s="280"/>
      <c r="Q64" s="344"/>
      <c r="R64" s="344"/>
      <c r="S64" s="344"/>
      <c r="T64" s="344"/>
      <c r="U64" s="344"/>
      <c r="V64" s="344"/>
      <c r="W64" s="344"/>
    </row>
    <row r="65" spans="1:23" s="276" customFormat="1" ht="12.75">
      <c r="A65" s="422"/>
      <c r="B65" s="497"/>
      <c r="C65" s="486"/>
      <c r="D65" s="254" t="s">
        <v>21</v>
      </c>
      <c r="E65" s="195">
        <f>SUM(F65:L65)</f>
        <v>0</v>
      </c>
      <c r="F65" s="256"/>
      <c r="G65" s="256">
        <v>0</v>
      </c>
      <c r="H65" s="256">
        <v>0</v>
      </c>
      <c r="I65" s="256"/>
      <c r="J65" s="400"/>
      <c r="K65" s="277"/>
      <c r="L65" s="277"/>
      <c r="M65" s="279"/>
      <c r="N65" s="279"/>
      <c r="O65" s="279"/>
      <c r="P65" s="280"/>
      <c r="Q65" s="344"/>
      <c r="R65" s="344"/>
      <c r="S65" s="344"/>
      <c r="T65" s="344"/>
      <c r="U65" s="344"/>
      <c r="V65" s="344"/>
      <c r="W65" s="344"/>
    </row>
    <row r="66" spans="1:23" s="276" customFormat="1" ht="12.75">
      <c r="A66" s="494"/>
      <c r="B66" s="497"/>
      <c r="C66" s="486"/>
      <c r="D66" s="254" t="s">
        <v>22</v>
      </c>
      <c r="E66" s="195">
        <v>0</v>
      </c>
      <c r="F66" s="267"/>
      <c r="G66" s="267">
        <v>0</v>
      </c>
      <c r="H66" s="267">
        <v>0</v>
      </c>
      <c r="I66" s="267"/>
      <c r="J66" s="401"/>
      <c r="K66" s="281"/>
      <c r="L66" s="281"/>
      <c r="M66" s="283"/>
      <c r="N66" s="283"/>
      <c r="O66" s="283"/>
      <c r="P66" s="280"/>
      <c r="Q66" s="344"/>
      <c r="R66" s="344"/>
      <c r="S66" s="344"/>
      <c r="T66" s="344"/>
      <c r="U66" s="344"/>
      <c r="V66" s="344"/>
      <c r="W66" s="344"/>
    </row>
    <row r="67" spans="1:23" s="276" customFormat="1" ht="13.5" thickBot="1">
      <c r="A67" s="495"/>
      <c r="B67" s="498"/>
      <c r="C67" s="487"/>
      <c r="D67" s="284" t="s">
        <v>8</v>
      </c>
      <c r="E67" s="197">
        <f>SUM(F67:L67)</f>
        <v>0</v>
      </c>
      <c r="F67" s="285"/>
      <c r="G67" s="285">
        <v>0</v>
      </c>
      <c r="H67" s="285">
        <v>0</v>
      </c>
      <c r="I67" s="285"/>
      <c r="J67" s="402"/>
      <c r="K67" s="286"/>
      <c r="L67" s="286"/>
      <c r="M67" s="288"/>
      <c r="N67" s="288"/>
      <c r="O67" s="288"/>
      <c r="P67" s="289"/>
      <c r="Q67" s="344"/>
      <c r="R67" s="344"/>
      <c r="S67" s="344"/>
      <c r="T67" s="344"/>
      <c r="U67" s="344"/>
      <c r="V67" s="344"/>
      <c r="W67" s="344"/>
    </row>
    <row r="68" spans="1:16" s="74" customFormat="1" ht="2.25" customHeight="1" hidden="1" thickBot="1">
      <c r="A68" s="390"/>
      <c r="B68" s="71"/>
      <c r="C68" s="205"/>
      <c r="D68" s="72"/>
      <c r="E68" s="206"/>
      <c r="F68" s="116"/>
      <c r="G68" s="116"/>
      <c r="H68" s="116"/>
      <c r="I68" s="116"/>
      <c r="J68" s="403"/>
      <c r="K68" s="116"/>
      <c r="L68" s="116"/>
      <c r="M68" s="116"/>
      <c r="N68" s="116"/>
      <c r="O68" s="116"/>
      <c r="P68" s="73"/>
    </row>
    <row r="69" spans="1:16" s="74" customFormat="1" ht="13.5" hidden="1" thickBot="1">
      <c r="A69" s="390"/>
      <c r="B69" s="71"/>
      <c r="C69" s="205"/>
      <c r="D69" s="72"/>
      <c r="E69" s="206"/>
      <c r="F69" s="116"/>
      <c r="G69" s="116"/>
      <c r="H69" s="116"/>
      <c r="I69" s="116"/>
      <c r="J69" s="403"/>
      <c r="K69" s="116"/>
      <c r="L69" s="116"/>
      <c r="M69" s="116"/>
      <c r="N69" s="116"/>
      <c r="O69" s="116"/>
      <c r="P69" s="73"/>
    </row>
    <row r="70" spans="1:16" s="74" customFormat="1" ht="13.5" hidden="1" thickBot="1">
      <c r="A70" s="390"/>
      <c r="B70" s="71"/>
      <c r="C70" s="205"/>
      <c r="D70" s="72"/>
      <c r="E70" s="206"/>
      <c r="F70" s="116"/>
      <c r="G70" s="116"/>
      <c r="H70" s="116"/>
      <c r="I70" s="116"/>
      <c r="J70" s="403"/>
      <c r="K70" s="116"/>
      <c r="L70" s="116"/>
      <c r="M70" s="116"/>
      <c r="N70" s="116"/>
      <c r="O70" s="116"/>
      <c r="P70" s="73"/>
    </row>
    <row r="71" spans="1:16" s="74" customFormat="1" ht="13.5" hidden="1" thickBot="1">
      <c r="A71" s="390"/>
      <c r="B71" s="71"/>
      <c r="C71" s="205"/>
      <c r="D71" s="72"/>
      <c r="E71" s="206"/>
      <c r="F71" s="116"/>
      <c r="G71" s="116"/>
      <c r="H71" s="116"/>
      <c r="I71" s="116"/>
      <c r="J71" s="403"/>
      <c r="K71" s="116"/>
      <c r="L71" s="116"/>
      <c r="M71" s="116"/>
      <c r="N71" s="116"/>
      <c r="O71" s="116"/>
      <c r="P71" s="73"/>
    </row>
    <row r="72" spans="1:16" s="74" customFormat="1" ht="11.25" customHeight="1" hidden="1" thickBot="1">
      <c r="A72" s="390"/>
      <c r="B72" s="71"/>
      <c r="C72" s="205"/>
      <c r="D72" s="72"/>
      <c r="E72" s="206"/>
      <c r="F72" s="116"/>
      <c r="G72" s="116"/>
      <c r="H72" s="116"/>
      <c r="I72" s="116"/>
      <c r="J72" s="403"/>
      <c r="K72" s="116"/>
      <c r="L72" s="116"/>
      <c r="M72" s="116"/>
      <c r="N72" s="116"/>
      <c r="O72" s="116"/>
      <c r="P72" s="73"/>
    </row>
    <row r="73" spans="1:16" s="74" customFormat="1" ht="11.25" customHeight="1">
      <c r="A73" s="390"/>
      <c r="B73" s="71"/>
      <c r="C73" s="205"/>
      <c r="D73" s="72"/>
      <c r="E73" s="206"/>
      <c r="F73" s="116"/>
      <c r="G73" s="116"/>
      <c r="H73" s="116"/>
      <c r="I73" s="116"/>
      <c r="J73" s="403"/>
      <c r="K73" s="116"/>
      <c r="L73" s="116"/>
      <c r="M73" s="116"/>
      <c r="N73" s="116"/>
      <c r="O73" s="116"/>
      <c r="P73" s="73"/>
    </row>
    <row r="74" spans="1:16" s="74" customFormat="1" ht="11.25" customHeight="1">
      <c r="A74" s="390"/>
      <c r="B74" s="71"/>
      <c r="C74" s="205"/>
      <c r="D74" s="72"/>
      <c r="E74" s="206"/>
      <c r="F74" s="116"/>
      <c r="G74" s="116"/>
      <c r="H74" s="116"/>
      <c r="I74" s="116"/>
      <c r="J74" s="403"/>
      <c r="K74" s="116"/>
      <c r="L74" s="116"/>
      <c r="M74" s="116"/>
      <c r="N74" s="116"/>
      <c r="O74" s="116"/>
      <c r="P74" s="73"/>
    </row>
    <row r="75" spans="1:16" s="74" customFormat="1" ht="11.25" customHeight="1">
      <c r="A75" s="390"/>
      <c r="B75" s="71"/>
      <c r="C75" s="205"/>
      <c r="D75" s="72"/>
      <c r="E75" s="206"/>
      <c r="F75" s="116"/>
      <c r="G75" s="116"/>
      <c r="H75" s="116"/>
      <c r="I75" s="116"/>
      <c r="J75" s="403"/>
      <c r="K75" s="116"/>
      <c r="L75" s="116"/>
      <c r="M75" s="116"/>
      <c r="N75" s="116"/>
      <c r="O75" s="116"/>
      <c r="P75" s="73"/>
    </row>
    <row r="76" spans="1:16" s="74" customFormat="1" ht="11.25" customHeight="1">
      <c r="A76" s="390"/>
      <c r="B76" s="71"/>
      <c r="C76" s="205"/>
      <c r="D76" s="72"/>
      <c r="E76" s="206"/>
      <c r="F76" s="116"/>
      <c r="G76" s="116"/>
      <c r="H76" s="116"/>
      <c r="I76" s="116"/>
      <c r="J76" s="403"/>
      <c r="K76" s="116"/>
      <c r="L76" s="116"/>
      <c r="M76" s="116"/>
      <c r="N76" s="116"/>
      <c r="O76" s="116"/>
      <c r="P76" s="73"/>
    </row>
    <row r="77" spans="1:16" s="74" customFormat="1" ht="0.75" customHeight="1" thickBot="1">
      <c r="A77" s="390"/>
      <c r="B77" s="71"/>
      <c r="C77" s="205"/>
      <c r="D77" s="72"/>
      <c r="E77" s="206"/>
      <c r="F77" s="116"/>
      <c r="G77" s="116"/>
      <c r="H77" s="116"/>
      <c r="I77" s="116"/>
      <c r="J77" s="403"/>
      <c r="K77" s="116"/>
      <c r="L77" s="116"/>
      <c r="M77" s="116"/>
      <c r="N77" s="116"/>
      <c r="O77" s="116"/>
      <c r="P77" s="73"/>
    </row>
    <row r="78" spans="1:16" s="74" customFormat="1" ht="11.25" customHeight="1" hidden="1" thickBot="1">
      <c r="A78" s="390"/>
      <c r="B78" s="71"/>
      <c r="C78" s="205"/>
      <c r="D78" s="72"/>
      <c r="E78" s="206"/>
      <c r="F78" s="116"/>
      <c r="G78" s="116"/>
      <c r="H78" s="116"/>
      <c r="I78" s="116"/>
      <c r="J78" s="403"/>
      <c r="K78" s="116"/>
      <c r="L78" s="116"/>
      <c r="M78" s="116"/>
      <c r="N78" s="116"/>
      <c r="O78" s="116"/>
      <c r="P78" s="73"/>
    </row>
    <row r="79" spans="1:23" s="370" customFormat="1" ht="12.75">
      <c r="A79" s="488">
        <v>11</v>
      </c>
      <c r="B79" s="491" t="s">
        <v>62</v>
      </c>
      <c r="C79" s="493" t="s">
        <v>86</v>
      </c>
      <c r="D79" s="180" t="s">
        <v>12</v>
      </c>
      <c r="E79" s="243">
        <v>209.5</v>
      </c>
      <c r="F79" s="357"/>
      <c r="G79" s="357"/>
      <c r="H79" s="356"/>
      <c r="I79" s="356">
        <v>59.5</v>
      </c>
      <c r="J79" s="98">
        <v>150</v>
      </c>
      <c r="K79" s="356"/>
      <c r="L79" s="357"/>
      <c r="M79" s="358"/>
      <c r="N79" s="358"/>
      <c r="O79" s="358"/>
      <c r="P79" s="444"/>
      <c r="Q79" s="369"/>
      <c r="R79" s="369"/>
      <c r="S79" s="369"/>
      <c r="T79" s="369"/>
      <c r="U79" s="369"/>
      <c r="V79" s="369"/>
      <c r="W79" s="369"/>
    </row>
    <row r="80" spans="1:23" s="13" customFormat="1" ht="12.75">
      <c r="A80" s="489"/>
      <c r="B80" s="492"/>
      <c r="C80" s="470"/>
      <c r="D80" s="8" t="s">
        <v>2</v>
      </c>
      <c r="E80" s="195">
        <f>SUM(F80:L80)</f>
        <v>32</v>
      </c>
      <c r="F80" s="59"/>
      <c r="G80" s="59"/>
      <c r="H80" s="102"/>
      <c r="I80" s="102">
        <v>32</v>
      </c>
      <c r="J80" s="58"/>
      <c r="K80" s="102"/>
      <c r="L80" s="59"/>
      <c r="M80" s="78"/>
      <c r="N80" s="78"/>
      <c r="O80" s="78"/>
      <c r="P80" s="445"/>
      <c r="Q80" s="44"/>
      <c r="R80" s="44"/>
      <c r="S80" s="44"/>
      <c r="T80" s="44"/>
      <c r="U80" s="44"/>
      <c r="V80" s="44"/>
      <c r="W80" s="44"/>
    </row>
    <row r="81" spans="1:23" s="13" customFormat="1" ht="12.75">
      <c r="A81" s="489"/>
      <c r="B81" s="492"/>
      <c r="C81" s="470"/>
      <c r="D81" s="8" t="s">
        <v>9</v>
      </c>
      <c r="E81" s="195">
        <f>SUM(F81:L81)</f>
        <v>91.6</v>
      </c>
      <c r="F81" s="59"/>
      <c r="G81" s="59"/>
      <c r="H81" s="102"/>
      <c r="I81" s="102"/>
      <c r="J81" s="58">
        <v>91.6</v>
      </c>
      <c r="K81" s="102"/>
      <c r="L81" s="59"/>
      <c r="M81" s="78"/>
      <c r="N81" s="78"/>
      <c r="O81" s="78"/>
      <c r="P81" s="445"/>
      <c r="Q81" s="44"/>
      <c r="R81" s="44"/>
      <c r="S81" s="44"/>
      <c r="T81" s="44"/>
      <c r="U81" s="44"/>
      <c r="V81" s="44"/>
      <c r="W81" s="44"/>
    </row>
    <row r="82" spans="1:23" s="13" customFormat="1" ht="12.75">
      <c r="A82" s="489"/>
      <c r="B82" s="492"/>
      <c r="C82" s="470"/>
      <c r="D82" s="8" t="s">
        <v>21</v>
      </c>
      <c r="E82" s="195">
        <f>SUM(F82:L82)</f>
        <v>23.4</v>
      </c>
      <c r="F82" s="59"/>
      <c r="G82" s="59"/>
      <c r="H82" s="102"/>
      <c r="I82" s="102"/>
      <c r="J82" s="58">
        <v>23.4</v>
      </c>
      <c r="K82" s="102"/>
      <c r="L82" s="59"/>
      <c r="M82" s="78"/>
      <c r="N82" s="78"/>
      <c r="O82" s="78"/>
      <c r="P82" s="445"/>
      <c r="Q82" s="44"/>
      <c r="R82" s="44"/>
      <c r="S82" s="44"/>
      <c r="T82" s="44"/>
      <c r="U82" s="44"/>
      <c r="V82" s="44"/>
      <c r="W82" s="44"/>
    </row>
    <row r="83" spans="1:23" s="13" customFormat="1" ht="12.75">
      <c r="A83" s="490"/>
      <c r="B83" s="492"/>
      <c r="C83" s="470"/>
      <c r="D83" s="8" t="s">
        <v>22</v>
      </c>
      <c r="E83" s="195">
        <v>0</v>
      </c>
      <c r="F83" s="76"/>
      <c r="G83" s="76"/>
      <c r="H83" s="106"/>
      <c r="I83" s="106">
        <v>0</v>
      </c>
      <c r="J83" s="107"/>
      <c r="K83" s="106"/>
      <c r="L83" s="76"/>
      <c r="M83" s="79"/>
      <c r="N83" s="79"/>
      <c r="O83" s="79"/>
      <c r="P83" s="445"/>
      <c r="Q83" s="44"/>
      <c r="R83" s="44"/>
      <c r="S83" s="44"/>
      <c r="T83" s="44"/>
      <c r="U83" s="44"/>
      <c r="V83" s="44"/>
      <c r="W83" s="44"/>
    </row>
    <row r="84" spans="1:23" s="13" customFormat="1" ht="13.5" thickBot="1">
      <c r="A84" s="490"/>
      <c r="B84" s="492"/>
      <c r="C84" s="470"/>
      <c r="D84" s="46" t="s">
        <v>8</v>
      </c>
      <c r="E84" s="207">
        <f>SUM(F84:L84)</f>
        <v>62.5</v>
      </c>
      <c r="F84" s="76"/>
      <c r="G84" s="76"/>
      <c r="H84" s="106"/>
      <c r="I84" s="106">
        <v>27.5</v>
      </c>
      <c r="J84" s="107">
        <v>35</v>
      </c>
      <c r="K84" s="106"/>
      <c r="L84" s="76"/>
      <c r="M84" s="360"/>
      <c r="N84" s="360"/>
      <c r="O84" s="360"/>
      <c r="P84" s="446"/>
      <c r="Q84" s="44"/>
      <c r="R84" s="44"/>
      <c r="S84" s="44"/>
      <c r="T84" s="44"/>
      <c r="U84" s="44"/>
      <c r="V84" s="44"/>
      <c r="W84" s="44"/>
    </row>
    <row r="85" spans="1:23" s="13" customFormat="1" ht="12.75" customHeight="1">
      <c r="A85" s="488">
        <v>12</v>
      </c>
      <c r="B85" s="491" t="s">
        <v>28</v>
      </c>
      <c r="C85" s="493" t="s">
        <v>73</v>
      </c>
      <c r="D85" s="81" t="s">
        <v>12</v>
      </c>
      <c r="E85" s="198">
        <f aca="true" t="shared" si="6" ref="E85:E90">SUM(F85:M85)</f>
        <v>1000</v>
      </c>
      <c r="F85" s="90"/>
      <c r="G85" s="57"/>
      <c r="H85" s="97"/>
      <c r="I85" s="97"/>
      <c r="J85" s="98"/>
      <c r="K85" s="97"/>
      <c r="L85" s="57">
        <v>500</v>
      </c>
      <c r="M85" s="57">
        <v>500</v>
      </c>
      <c r="N85" s="88"/>
      <c r="O85" s="88"/>
      <c r="P85" s="444"/>
      <c r="Q85" s="44"/>
      <c r="R85" s="44"/>
      <c r="S85" s="44"/>
      <c r="T85" s="44"/>
      <c r="U85" s="44"/>
      <c r="V85" s="44"/>
      <c r="W85" s="44"/>
    </row>
    <row r="86" spans="1:23" s="13" customFormat="1" ht="12.75">
      <c r="A86" s="489"/>
      <c r="B86" s="492"/>
      <c r="C86" s="470"/>
      <c r="D86" s="34" t="s">
        <v>2</v>
      </c>
      <c r="E86" s="186">
        <f t="shared" si="6"/>
        <v>800</v>
      </c>
      <c r="F86" s="91"/>
      <c r="G86" s="59"/>
      <c r="H86" s="102"/>
      <c r="I86" s="102"/>
      <c r="J86" s="58"/>
      <c r="K86" s="102"/>
      <c r="L86" s="59">
        <v>400</v>
      </c>
      <c r="M86" s="59">
        <v>400</v>
      </c>
      <c r="N86" s="78"/>
      <c r="O86" s="78"/>
      <c r="P86" s="445"/>
      <c r="Q86" s="44"/>
      <c r="R86" s="44"/>
      <c r="S86" s="44"/>
      <c r="T86" s="44"/>
      <c r="U86" s="44"/>
      <c r="V86" s="44"/>
      <c r="W86" s="44"/>
    </row>
    <row r="87" spans="1:23" s="13" customFormat="1" ht="12.75">
      <c r="A87" s="489"/>
      <c r="B87" s="492"/>
      <c r="C87" s="470"/>
      <c r="D87" s="34" t="s">
        <v>9</v>
      </c>
      <c r="E87" s="186">
        <f t="shared" si="6"/>
        <v>150</v>
      </c>
      <c r="F87" s="91"/>
      <c r="G87" s="59"/>
      <c r="H87" s="102"/>
      <c r="I87" s="102"/>
      <c r="J87" s="58"/>
      <c r="K87" s="102"/>
      <c r="L87" s="59">
        <v>75</v>
      </c>
      <c r="M87" s="59">
        <v>75</v>
      </c>
      <c r="N87" s="78"/>
      <c r="O87" s="78"/>
      <c r="P87" s="445"/>
      <c r="Q87" s="44"/>
      <c r="R87" s="44"/>
      <c r="S87" s="44"/>
      <c r="T87" s="44"/>
      <c r="U87" s="44"/>
      <c r="V87" s="44"/>
      <c r="W87" s="44"/>
    </row>
    <row r="88" spans="1:23" s="13" customFormat="1" ht="12.75">
      <c r="A88" s="489"/>
      <c r="B88" s="492"/>
      <c r="C88" s="470"/>
      <c r="D88" s="34" t="s">
        <v>21</v>
      </c>
      <c r="E88" s="186">
        <f t="shared" si="6"/>
        <v>50</v>
      </c>
      <c r="F88" s="91"/>
      <c r="G88" s="59"/>
      <c r="H88" s="102"/>
      <c r="I88" s="102"/>
      <c r="J88" s="58"/>
      <c r="K88" s="102"/>
      <c r="L88" s="59">
        <v>25</v>
      </c>
      <c r="M88" s="59">
        <v>25</v>
      </c>
      <c r="N88" s="78"/>
      <c r="O88" s="78"/>
      <c r="P88" s="445"/>
      <c r="Q88" s="44"/>
      <c r="R88" s="44"/>
      <c r="S88" s="44"/>
      <c r="T88" s="44"/>
      <c r="U88" s="44"/>
      <c r="V88" s="44"/>
      <c r="W88" s="44"/>
    </row>
    <row r="89" spans="1:23" s="13" customFormat="1" ht="12.75">
      <c r="A89" s="490"/>
      <c r="B89" s="492"/>
      <c r="C89" s="470"/>
      <c r="D89" s="34" t="s">
        <v>22</v>
      </c>
      <c r="E89" s="186">
        <f t="shared" si="6"/>
        <v>0</v>
      </c>
      <c r="F89" s="92"/>
      <c r="G89" s="76"/>
      <c r="H89" s="106"/>
      <c r="I89" s="106"/>
      <c r="J89" s="107"/>
      <c r="K89" s="106"/>
      <c r="L89" s="76">
        <v>0</v>
      </c>
      <c r="M89" s="76">
        <v>0</v>
      </c>
      <c r="N89" s="79"/>
      <c r="O89" s="79"/>
      <c r="P89" s="445"/>
      <c r="Q89" s="44"/>
      <c r="R89" s="44"/>
      <c r="S89" s="44"/>
      <c r="T89" s="44"/>
      <c r="U89" s="44"/>
      <c r="V89" s="44"/>
      <c r="W89" s="44"/>
    </row>
    <row r="90" spans="1:23" s="13" customFormat="1" ht="22.5" customHeight="1" thickBot="1">
      <c r="A90" s="524"/>
      <c r="B90" s="514"/>
      <c r="C90" s="499"/>
      <c r="D90" s="35" t="s">
        <v>8</v>
      </c>
      <c r="E90" s="187">
        <f t="shared" si="6"/>
        <v>0</v>
      </c>
      <c r="F90" s="93"/>
      <c r="G90" s="60"/>
      <c r="H90" s="111"/>
      <c r="I90" s="111"/>
      <c r="J90" s="112"/>
      <c r="K90" s="111"/>
      <c r="L90" s="60">
        <v>0</v>
      </c>
      <c r="M90" s="60">
        <v>0</v>
      </c>
      <c r="N90" s="96"/>
      <c r="O90" s="96"/>
      <c r="P90" s="447"/>
      <c r="Q90" s="44"/>
      <c r="R90" s="44"/>
      <c r="S90" s="44"/>
      <c r="T90" s="44"/>
      <c r="U90" s="44"/>
      <c r="V90" s="44"/>
      <c r="W90" s="44"/>
    </row>
    <row r="91" spans="1:23" s="13" customFormat="1" ht="15.75" customHeight="1" hidden="1">
      <c r="A91" s="482">
        <v>13</v>
      </c>
      <c r="B91" s="491" t="s">
        <v>78</v>
      </c>
      <c r="C91" s="493" t="s">
        <v>79</v>
      </c>
      <c r="D91" s="9" t="s">
        <v>12</v>
      </c>
      <c r="E91" s="198">
        <v>0</v>
      </c>
      <c r="F91" s="57"/>
      <c r="G91" s="57"/>
      <c r="H91" s="97"/>
      <c r="I91" s="97">
        <v>0</v>
      </c>
      <c r="J91" s="98">
        <v>0</v>
      </c>
      <c r="K91" s="97">
        <v>0</v>
      </c>
      <c r="L91" s="57"/>
      <c r="M91" s="77"/>
      <c r="N91" s="77"/>
      <c r="O91" s="77"/>
      <c r="P91" s="188"/>
      <c r="Q91" s="44"/>
      <c r="R91" s="44"/>
      <c r="S91" s="44"/>
      <c r="T91" s="44"/>
      <c r="U91" s="44"/>
      <c r="V91" s="44"/>
      <c r="W91" s="44"/>
    </row>
    <row r="92" spans="1:23" s="13" customFormat="1" ht="13.5" customHeight="1" hidden="1">
      <c r="A92" s="483"/>
      <c r="B92" s="492"/>
      <c r="C92" s="470"/>
      <c r="D92" s="8" t="s">
        <v>2</v>
      </c>
      <c r="E92" s="195">
        <v>0</v>
      </c>
      <c r="F92" s="59"/>
      <c r="G92" s="59"/>
      <c r="H92" s="102"/>
      <c r="I92" s="102">
        <v>0</v>
      </c>
      <c r="J92" s="58">
        <v>0</v>
      </c>
      <c r="K92" s="102">
        <v>0</v>
      </c>
      <c r="L92" s="59"/>
      <c r="M92" s="78"/>
      <c r="N92" s="78"/>
      <c r="O92" s="78"/>
      <c r="P92" s="448"/>
      <c r="Q92" s="44"/>
      <c r="R92" s="44"/>
      <c r="S92" s="44"/>
      <c r="T92" s="44"/>
      <c r="U92" s="44"/>
      <c r="V92" s="44"/>
      <c r="W92" s="44"/>
    </row>
    <row r="93" spans="1:23" s="13" customFormat="1" ht="13.5" customHeight="1" hidden="1">
      <c r="A93" s="483"/>
      <c r="B93" s="492"/>
      <c r="C93" s="470"/>
      <c r="D93" s="8" t="s">
        <v>9</v>
      </c>
      <c r="E93" s="195">
        <v>0</v>
      </c>
      <c r="F93" s="59"/>
      <c r="G93" s="59"/>
      <c r="H93" s="102"/>
      <c r="I93" s="102">
        <v>0</v>
      </c>
      <c r="J93" s="58">
        <v>0</v>
      </c>
      <c r="K93" s="102">
        <v>0</v>
      </c>
      <c r="L93" s="59"/>
      <c r="M93" s="78"/>
      <c r="N93" s="78"/>
      <c r="O93" s="78"/>
      <c r="P93" s="448"/>
      <c r="Q93" s="44"/>
      <c r="R93" s="44"/>
      <c r="S93" s="44"/>
      <c r="T93" s="44"/>
      <c r="U93" s="44"/>
      <c r="V93" s="44"/>
      <c r="W93" s="44"/>
    </row>
    <row r="94" spans="1:23" s="13" customFormat="1" ht="15" customHeight="1" hidden="1">
      <c r="A94" s="483"/>
      <c r="B94" s="492"/>
      <c r="C94" s="470"/>
      <c r="D94" s="8" t="s">
        <v>21</v>
      </c>
      <c r="E94" s="195">
        <f aca="true" t="shared" si="7" ref="E94:E102">SUM(F94:P94)</f>
        <v>0</v>
      </c>
      <c r="F94" s="59"/>
      <c r="G94" s="59"/>
      <c r="H94" s="102"/>
      <c r="I94" s="102">
        <v>0</v>
      </c>
      <c r="J94" s="58">
        <v>0</v>
      </c>
      <c r="K94" s="102">
        <v>0</v>
      </c>
      <c r="L94" s="59"/>
      <c r="M94" s="78"/>
      <c r="N94" s="78"/>
      <c r="O94" s="78"/>
      <c r="P94" s="448"/>
      <c r="Q94" s="44"/>
      <c r="R94" s="44"/>
      <c r="S94" s="44"/>
      <c r="T94" s="44"/>
      <c r="U94" s="44"/>
      <c r="V94" s="44"/>
      <c r="W94" s="44"/>
    </row>
    <row r="95" spans="1:23" s="13" customFormat="1" ht="13.5" customHeight="1" hidden="1">
      <c r="A95" s="483"/>
      <c r="B95" s="492"/>
      <c r="C95" s="470"/>
      <c r="D95" s="8" t="s">
        <v>22</v>
      </c>
      <c r="E95" s="195">
        <f t="shared" si="7"/>
        <v>0</v>
      </c>
      <c r="F95" s="76"/>
      <c r="G95" s="76"/>
      <c r="H95" s="106"/>
      <c r="I95" s="106">
        <v>0</v>
      </c>
      <c r="J95" s="107">
        <v>0</v>
      </c>
      <c r="K95" s="106">
        <v>0</v>
      </c>
      <c r="L95" s="76"/>
      <c r="M95" s="79"/>
      <c r="N95" s="79"/>
      <c r="O95" s="79"/>
      <c r="P95" s="449"/>
      <c r="Q95" s="44"/>
      <c r="R95" s="44"/>
      <c r="S95" s="44"/>
      <c r="T95" s="44"/>
      <c r="U95" s="44"/>
      <c r="V95" s="44"/>
      <c r="W95" s="44"/>
    </row>
    <row r="96" spans="1:23" s="13" customFormat="1" ht="15" customHeight="1" hidden="1" thickBot="1">
      <c r="A96" s="484"/>
      <c r="B96" s="514"/>
      <c r="C96" s="499"/>
      <c r="D96" s="10" t="s">
        <v>8</v>
      </c>
      <c r="E96" s="197">
        <f t="shared" si="7"/>
        <v>0</v>
      </c>
      <c r="F96" s="60"/>
      <c r="G96" s="60"/>
      <c r="H96" s="111"/>
      <c r="I96" s="111">
        <v>0</v>
      </c>
      <c r="J96" s="112">
        <v>0</v>
      </c>
      <c r="K96" s="111">
        <v>0</v>
      </c>
      <c r="L96" s="60"/>
      <c r="M96" s="80"/>
      <c r="N96" s="80"/>
      <c r="O96" s="80"/>
      <c r="P96" s="450"/>
      <c r="Q96" s="44"/>
      <c r="R96" s="44"/>
      <c r="S96" s="44"/>
      <c r="T96" s="44"/>
      <c r="U96" s="44"/>
      <c r="V96" s="44"/>
      <c r="W96" s="44"/>
    </row>
    <row r="97" spans="1:23" s="13" customFormat="1" ht="13.5" customHeight="1" hidden="1">
      <c r="A97" s="482">
        <v>14</v>
      </c>
      <c r="B97" s="491" t="s">
        <v>80</v>
      </c>
      <c r="C97" s="493" t="s">
        <v>79</v>
      </c>
      <c r="D97" s="82" t="s">
        <v>12</v>
      </c>
      <c r="E97" s="195">
        <v>0</v>
      </c>
      <c r="F97" s="94"/>
      <c r="G97" s="94"/>
      <c r="H97" s="168"/>
      <c r="I97" s="168">
        <v>0</v>
      </c>
      <c r="J97" s="160">
        <v>0</v>
      </c>
      <c r="K97" s="168">
        <v>0</v>
      </c>
      <c r="L97" s="94"/>
      <c r="M97" s="95"/>
      <c r="N97" s="95"/>
      <c r="O97" s="95"/>
      <c r="P97" s="451"/>
      <c r="Q97" s="44"/>
      <c r="R97" s="44"/>
      <c r="S97" s="44"/>
      <c r="T97" s="44"/>
      <c r="U97" s="44"/>
      <c r="V97" s="44"/>
      <c r="W97" s="44"/>
    </row>
    <row r="98" spans="1:23" s="13" customFormat="1" ht="14.25" customHeight="1" hidden="1">
      <c r="A98" s="483"/>
      <c r="B98" s="492"/>
      <c r="C98" s="470"/>
      <c r="D98" s="8" t="s">
        <v>2</v>
      </c>
      <c r="E98" s="195">
        <v>0</v>
      </c>
      <c r="F98" s="59"/>
      <c r="G98" s="59"/>
      <c r="H98" s="102"/>
      <c r="I98" s="102">
        <v>0</v>
      </c>
      <c r="J98" s="58">
        <v>0</v>
      </c>
      <c r="K98" s="102">
        <v>0</v>
      </c>
      <c r="L98" s="59"/>
      <c r="M98" s="78"/>
      <c r="N98" s="78"/>
      <c r="O98" s="78"/>
      <c r="P98" s="448"/>
      <c r="Q98" s="44"/>
      <c r="R98" s="44"/>
      <c r="S98" s="44"/>
      <c r="T98" s="44"/>
      <c r="U98" s="44"/>
      <c r="V98" s="44"/>
      <c r="W98" s="44"/>
    </row>
    <row r="99" spans="1:23" s="13" customFormat="1" ht="14.25" customHeight="1" hidden="1">
      <c r="A99" s="483"/>
      <c r="B99" s="492"/>
      <c r="C99" s="470"/>
      <c r="D99" s="8" t="s">
        <v>9</v>
      </c>
      <c r="E99" s="195">
        <v>0</v>
      </c>
      <c r="F99" s="59"/>
      <c r="G99" s="59"/>
      <c r="H99" s="102"/>
      <c r="I99" s="102">
        <v>0</v>
      </c>
      <c r="J99" s="58">
        <v>0</v>
      </c>
      <c r="K99" s="102">
        <v>0</v>
      </c>
      <c r="L99" s="59"/>
      <c r="M99" s="78"/>
      <c r="N99" s="78"/>
      <c r="O99" s="78"/>
      <c r="P99" s="448"/>
      <c r="Q99" s="44"/>
      <c r="R99" s="44"/>
      <c r="S99" s="44"/>
      <c r="T99" s="44"/>
      <c r="U99" s="44"/>
      <c r="V99" s="44"/>
      <c r="W99" s="44"/>
    </row>
    <row r="100" spans="1:23" s="13" customFormat="1" ht="14.25" customHeight="1" hidden="1">
      <c r="A100" s="483"/>
      <c r="B100" s="492"/>
      <c r="C100" s="470"/>
      <c r="D100" s="8" t="s">
        <v>21</v>
      </c>
      <c r="E100" s="195">
        <f t="shared" si="7"/>
        <v>0</v>
      </c>
      <c r="F100" s="59"/>
      <c r="G100" s="59"/>
      <c r="H100" s="102"/>
      <c r="I100" s="102">
        <v>0</v>
      </c>
      <c r="J100" s="58">
        <v>0</v>
      </c>
      <c r="K100" s="102">
        <v>0</v>
      </c>
      <c r="L100" s="59"/>
      <c r="M100" s="78"/>
      <c r="N100" s="78"/>
      <c r="O100" s="78"/>
      <c r="P100" s="448"/>
      <c r="Q100" s="44"/>
      <c r="R100" s="44"/>
      <c r="S100" s="44"/>
      <c r="T100" s="44"/>
      <c r="U100" s="44"/>
      <c r="V100" s="44"/>
      <c r="W100" s="44"/>
    </row>
    <row r="101" spans="1:23" s="13" customFormat="1" ht="12" customHeight="1" hidden="1">
      <c r="A101" s="483"/>
      <c r="B101" s="492"/>
      <c r="C101" s="470"/>
      <c r="D101" s="8" t="s">
        <v>22</v>
      </c>
      <c r="E101" s="195">
        <f t="shared" si="7"/>
        <v>0</v>
      </c>
      <c r="F101" s="76"/>
      <c r="G101" s="76"/>
      <c r="H101" s="106"/>
      <c r="I101" s="106">
        <v>0</v>
      </c>
      <c r="J101" s="107">
        <v>0</v>
      </c>
      <c r="K101" s="106">
        <v>0</v>
      </c>
      <c r="L101" s="76"/>
      <c r="M101" s="79"/>
      <c r="N101" s="79"/>
      <c r="O101" s="79"/>
      <c r="P101" s="449"/>
      <c r="Q101" s="44"/>
      <c r="R101" s="44"/>
      <c r="S101" s="44"/>
      <c r="T101" s="44"/>
      <c r="U101" s="44"/>
      <c r="V101" s="44"/>
      <c r="W101" s="44"/>
    </row>
    <row r="102" spans="1:23" s="13" customFormat="1" ht="14.25" customHeight="1" hidden="1" thickBot="1">
      <c r="A102" s="484"/>
      <c r="B102" s="514"/>
      <c r="C102" s="499"/>
      <c r="D102" s="46" t="s">
        <v>8</v>
      </c>
      <c r="E102" s="207">
        <f t="shared" si="7"/>
        <v>0</v>
      </c>
      <c r="F102" s="76"/>
      <c r="G102" s="76"/>
      <c r="H102" s="106"/>
      <c r="I102" s="106">
        <v>0</v>
      </c>
      <c r="J102" s="107">
        <v>0</v>
      </c>
      <c r="K102" s="106">
        <v>0</v>
      </c>
      <c r="L102" s="76"/>
      <c r="M102" s="79"/>
      <c r="N102" s="79"/>
      <c r="O102" s="79"/>
      <c r="P102" s="449"/>
      <c r="Q102" s="44"/>
      <c r="R102" s="44"/>
      <c r="S102" s="44"/>
      <c r="T102" s="44"/>
      <c r="U102" s="44"/>
      <c r="V102" s="44"/>
      <c r="W102" s="44"/>
    </row>
    <row r="103" spans="1:23" s="253" customFormat="1" ht="12.75" customHeight="1">
      <c r="A103" s="528">
        <v>13</v>
      </c>
      <c r="B103" s="606" t="s">
        <v>87</v>
      </c>
      <c r="C103" s="603">
        <v>2010</v>
      </c>
      <c r="D103" s="249"/>
      <c r="E103" s="198">
        <v>235.6</v>
      </c>
      <c r="F103" s="263"/>
      <c r="G103" s="263"/>
      <c r="H103" s="263"/>
      <c r="I103" s="263">
        <v>228.6</v>
      </c>
      <c r="J103" s="396">
        <v>7</v>
      </c>
      <c r="K103" s="263"/>
      <c r="L103" s="263"/>
      <c r="M103" s="264"/>
      <c r="N103" s="264"/>
      <c r="O103" s="264"/>
      <c r="P103" s="452"/>
      <c r="Q103" s="44"/>
      <c r="R103" s="44"/>
      <c r="S103" s="44"/>
      <c r="T103" s="44"/>
      <c r="U103" s="44"/>
      <c r="V103" s="44"/>
      <c r="W103" s="44"/>
    </row>
    <row r="104" spans="1:23" s="253" customFormat="1" ht="12.75">
      <c r="A104" s="529"/>
      <c r="B104" s="607"/>
      <c r="C104" s="604"/>
      <c r="D104" s="254" t="s">
        <v>2</v>
      </c>
      <c r="E104" s="186">
        <f>SUM(F104:O104)</f>
        <v>7</v>
      </c>
      <c r="F104" s="256"/>
      <c r="G104" s="256"/>
      <c r="H104" s="256"/>
      <c r="I104" s="256">
        <v>0</v>
      </c>
      <c r="J104" s="394">
        <v>7</v>
      </c>
      <c r="K104" s="256"/>
      <c r="L104" s="256"/>
      <c r="M104" s="257"/>
      <c r="N104" s="257"/>
      <c r="O104" s="257"/>
      <c r="P104" s="453"/>
      <c r="Q104" s="44"/>
      <c r="R104" s="44"/>
      <c r="S104" s="44"/>
      <c r="T104" s="44"/>
      <c r="U104" s="44"/>
      <c r="V104" s="44"/>
      <c r="W104" s="44"/>
    </row>
    <row r="105" spans="1:23" s="253" customFormat="1" ht="12.75">
      <c r="A105" s="529"/>
      <c r="B105" s="607"/>
      <c r="C105" s="604"/>
      <c r="D105" s="254" t="s">
        <v>9</v>
      </c>
      <c r="E105" s="186">
        <v>228.6</v>
      </c>
      <c r="F105" s="256"/>
      <c r="G105" s="256"/>
      <c r="H105" s="256"/>
      <c r="I105" s="256">
        <v>228.6</v>
      </c>
      <c r="J105" s="394"/>
      <c r="K105" s="256"/>
      <c r="L105" s="256"/>
      <c r="M105" s="257"/>
      <c r="N105" s="257"/>
      <c r="O105" s="257"/>
      <c r="P105" s="453"/>
      <c r="Q105" s="44"/>
      <c r="R105" s="44"/>
      <c r="S105" s="44"/>
      <c r="T105" s="44"/>
      <c r="U105" s="44"/>
      <c r="V105" s="44"/>
      <c r="W105" s="44"/>
    </row>
    <row r="106" spans="1:23" s="253" customFormat="1" ht="12.75">
      <c r="A106" s="529"/>
      <c r="B106" s="607"/>
      <c r="C106" s="604"/>
      <c r="D106" s="254" t="s">
        <v>21</v>
      </c>
      <c r="E106" s="186">
        <f>SUM(F106:O106)</f>
        <v>0</v>
      </c>
      <c r="F106" s="256"/>
      <c r="G106" s="256"/>
      <c r="H106" s="256"/>
      <c r="I106" s="256">
        <v>0</v>
      </c>
      <c r="J106" s="394"/>
      <c r="K106" s="256"/>
      <c r="L106" s="256"/>
      <c r="M106" s="257"/>
      <c r="N106" s="257"/>
      <c r="O106" s="257"/>
      <c r="P106" s="453"/>
      <c r="Q106" s="44"/>
      <c r="R106" s="44"/>
      <c r="S106" s="44"/>
      <c r="T106" s="44"/>
      <c r="U106" s="44"/>
      <c r="V106" s="44"/>
      <c r="W106" s="44"/>
    </row>
    <row r="107" spans="1:23" s="253" customFormat="1" ht="12.75">
      <c r="A107" s="529"/>
      <c r="B107" s="607"/>
      <c r="C107" s="604"/>
      <c r="D107" s="254" t="s">
        <v>22</v>
      </c>
      <c r="E107" s="186">
        <f>SUM(F107:O107)</f>
        <v>0</v>
      </c>
      <c r="F107" s="267"/>
      <c r="G107" s="267"/>
      <c r="H107" s="267"/>
      <c r="I107" s="267">
        <v>0</v>
      </c>
      <c r="J107" s="397"/>
      <c r="K107" s="267"/>
      <c r="L107" s="267"/>
      <c r="M107" s="268"/>
      <c r="N107" s="268"/>
      <c r="O107" s="268"/>
      <c r="P107" s="454"/>
      <c r="Q107" s="44"/>
      <c r="R107" s="44"/>
      <c r="S107" s="44"/>
      <c r="T107" s="44"/>
      <c r="U107" s="44"/>
      <c r="V107" s="44"/>
      <c r="W107" s="44"/>
    </row>
    <row r="108" spans="1:23" s="253" customFormat="1" ht="13.5" thickBot="1">
      <c r="A108" s="530"/>
      <c r="B108" s="608"/>
      <c r="C108" s="605"/>
      <c r="D108" s="284" t="s">
        <v>8</v>
      </c>
      <c r="E108" s="187">
        <f>SUM(F108:O108)</f>
        <v>0</v>
      </c>
      <c r="F108" s="285"/>
      <c r="G108" s="285"/>
      <c r="H108" s="285"/>
      <c r="I108" s="285">
        <v>0</v>
      </c>
      <c r="J108" s="404"/>
      <c r="K108" s="285"/>
      <c r="L108" s="285"/>
      <c r="M108" s="290"/>
      <c r="N108" s="290"/>
      <c r="O108" s="290"/>
      <c r="P108" s="455"/>
      <c r="Q108" s="44"/>
      <c r="R108" s="44"/>
      <c r="S108" s="44"/>
      <c r="T108" s="44"/>
      <c r="U108" s="44"/>
      <c r="V108" s="44"/>
      <c r="W108" s="44"/>
    </row>
    <row r="109" spans="1:23" s="13" customFormat="1" ht="12.75" hidden="1">
      <c r="A109" s="391"/>
      <c r="B109" s="210"/>
      <c r="C109" s="232"/>
      <c r="D109" s="151"/>
      <c r="E109" s="193"/>
      <c r="F109" s="172"/>
      <c r="G109" s="172"/>
      <c r="H109" s="89"/>
      <c r="I109" s="89"/>
      <c r="J109" s="398"/>
      <c r="K109" s="89"/>
      <c r="L109" s="172"/>
      <c r="M109" s="172"/>
      <c r="N109" s="172"/>
      <c r="O109" s="172"/>
      <c r="P109" s="456"/>
      <c r="Q109" s="44"/>
      <c r="R109" s="44"/>
      <c r="S109" s="44"/>
      <c r="T109" s="44"/>
      <c r="U109" s="44"/>
      <c r="V109" s="44"/>
      <c r="W109" s="44"/>
    </row>
    <row r="110" spans="1:23" s="13" customFormat="1" ht="12.75" hidden="1">
      <c r="A110" s="391"/>
      <c r="B110" s="210"/>
      <c r="C110" s="232"/>
      <c r="D110" s="151"/>
      <c r="E110" s="193"/>
      <c r="F110" s="172"/>
      <c r="G110" s="172"/>
      <c r="H110" s="89"/>
      <c r="I110" s="89"/>
      <c r="J110" s="398"/>
      <c r="K110" s="89"/>
      <c r="L110" s="172"/>
      <c r="M110" s="172"/>
      <c r="N110" s="172"/>
      <c r="O110" s="172"/>
      <c r="P110" s="456"/>
      <c r="Q110" s="44"/>
      <c r="R110" s="44"/>
      <c r="S110" s="44"/>
      <c r="T110" s="44"/>
      <c r="U110" s="44"/>
      <c r="V110" s="44"/>
      <c r="W110" s="44"/>
    </row>
    <row r="111" spans="1:23" s="13" customFormat="1" ht="12.75" hidden="1">
      <c r="A111" s="391"/>
      <c r="B111" s="210"/>
      <c r="C111" s="232"/>
      <c r="D111" s="151"/>
      <c r="E111" s="193"/>
      <c r="F111" s="172"/>
      <c r="G111" s="172"/>
      <c r="H111" s="89"/>
      <c r="I111" s="89"/>
      <c r="J111" s="398"/>
      <c r="K111" s="89"/>
      <c r="L111" s="172"/>
      <c r="M111" s="172"/>
      <c r="N111" s="172"/>
      <c r="O111" s="172"/>
      <c r="P111" s="456"/>
      <c r="Q111" s="44"/>
      <c r="R111" s="44"/>
      <c r="S111" s="44"/>
      <c r="T111" s="44"/>
      <c r="U111" s="44"/>
      <c r="V111" s="44"/>
      <c r="W111" s="44"/>
    </row>
    <row r="112" spans="1:23" s="13" customFormat="1" ht="12.75" hidden="1">
      <c r="A112" s="391"/>
      <c r="B112" s="210"/>
      <c r="C112" s="232"/>
      <c r="D112" s="151"/>
      <c r="E112" s="193"/>
      <c r="F112" s="172"/>
      <c r="G112" s="172"/>
      <c r="H112" s="89"/>
      <c r="I112" s="89"/>
      <c r="J112" s="398"/>
      <c r="K112" s="89"/>
      <c r="L112" s="172"/>
      <c r="M112" s="172"/>
      <c r="N112" s="172"/>
      <c r="O112" s="172"/>
      <c r="P112" s="456"/>
      <c r="Q112" s="44"/>
      <c r="R112" s="44"/>
      <c r="S112" s="44"/>
      <c r="T112" s="44"/>
      <c r="U112" s="44"/>
      <c r="V112" s="44"/>
      <c r="W112" s="44"/>
    </row>
    <row r="113" spans="1:23" s="13" customFormat="1" ht="13.5" hidden="1" thickBot="1">
      <c r="A113" s="391"/>
      <c r="B113" s="210"/>
      <c r="C113" s="232"/>
      <c r="D113" s="151"/>
      <c r="E113" s="193"/>
      <c r="F113" s="172"/>
      <c r="G113" s="172"/>
      <c r="H113" s="89"/>
      <c r="I113" s="89"/>
      <c r="J113" s="398"/>
      <c r="K113" s="89"/>
      <c r="L113" s="172"/>
      <c r="M113" s="172"/>
      <c r="N113" s="172"/>
      <c r="O113" s="172"/>
      <c r="P113" s="456"/>
      <c r="Q113" s="44"/>
      <c r="R113" s="44"/>
      <c r="S113" s="44"/>
      <c r="T113" s="44"/>
      <c r="U113" s="44"/>
      <c r="V113" s="44"/>
      <c r="W113" s="44"/>
    </row>
    <row r="114" spans="1:16" s="17" customFormat="1" ht="13.5" thickBot="1">
      <c r="A114" s="537" t="s">
        <v>47</v>
      </c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9"/>
    </row>
    <row r="115" spans="1:23" s="291" customFormat="1" ht="12.75">
      <c r="A115" s="471">
        <v>14</v>
      </c>
      <c r="B115" s="496" t="s">
        <v>48</v>
      </c>
      <c r="C115" s="503">
        <v>2008</v>
      </c>
      <c r="D115" s="249" t="s">
        <v>12</v>
      </c>
      <c r="E115" s="198">
        <f aca="true" t="shared" si="8" ref="E115:E120">SUM(F115:L115)</f>
        <v>170</v>
      </c>
      <c r="F115" s="263"/>
      <c r="G115" s="263">
        <v>170</v>
      </c>
      <c r="H115" s="263"/>
      <c r="I115" s="263"/>
      <c r="J115" s="396"/>
      <c r="K115" s="263"/>
      <c r="L115" s="263"/>
      <c r="M115" s="264"/>
      <c r="N115" s="264"/>
      <c r="O115" s="264"/>
      <c r="P115" s="452"/>
      <c r="Q115" s="17"/>
      <c r="R115" s="17"/>
      <c r="S115" s="17"/>
      <c r="T115" s="17"/>
      <c r="U115" s="17"/>
      <c r="V115" s="17"/>
      <c r="W115" s="17"/>
    </row>
    <row r="116" spans="1:23" s="291" customFormat="1" ht="12.75">
      <c r="A116" s="422"/>
      <c r="B116" s="497"/>
      <c r="C116" s="504"/>
      <c r="D116" s="254" t="s">
        <v>2</v>
      </c>
      <c r="E116" s="195">
        <f t="shared" si="8"/>
        <v>170</v>
      </c>
      <c r="F116" s="256"/>
      <c r="G116" s="256">
        <v>170</v>
      </c>
      <c r="H116" s="256"/>
      <c r="I116" s="256"/>
      <c r="J116" s="394"/>
      <c r="K116" s="256"/>
      <c r="L116" s="256"/>
      <c r="M116" s="257"/>
      <c r="N116" s="257"/>
      <c r="O116" s="257"/>
      <c r="P116" s="453"/>
      <c r="Q116" s="17"/>
      <c r="R116" s="17"/>
      <c r="S116" s="17"/>
      <c r="T116" s="17"/>
      <c r="U116" s="17"/>
      <c r="V116" s="17"/>
      <c r="W116" s="17"/>
    </row>
    <row r="117" spans="1:23" s="291" customFormat="1" ht="12.75">
      <c r="A117" s="422"/>
      <c r="B117" s="497"/>
      <c r="C117" s="504"/>
      <c r="D117" s="254" t="s">
        <v>9</v>
      </c>
      <c r="E117" s="195">
        <f t="shared" si="8"/>
        <v>0</v>
      </c>
      <c r="F117" s="256"/>
      <c r="G117" s="256">
        <v>0</v>
      </c>
      <c r="H117" s="256"/>
      <c r="I117" s="256"/>
      <c r="J117" s="394"/>
      <c r="K117" s="256"/>
      <c r="L117" s="256"/>
      <c r="M117" s="257"/>
      <c r="N117" s="257"/>
      <c r="O117" s="257"/>
      <c r="P117" s="453"/>
      <c r="Q117" s="17"/>
      <c r="R117" s="17"/>
      <c r="S117" s="17"/>
      <c r="T117" s="17"/>
      <c r="U117" s="17"/>
      <c r="V117" s="17"/>
      <c r="W117" s="17"/>
    </row>
    <row r="118" spans="1:23" s="291" customFormat="1" ht="12.75">
      <c r="A118" s="422"/>
      <c r="B118" s="497"/>
      <c r="C118" s="504"/>
      <c r="D118" s="254" t="s">
        <v>21</v>
      </c>
      <c r="E118" s="195">
        <f t="shared" si="8"/>
        <v>0</v>
      </c>
      <c r="F118" s="256"/>
      <c r="G118" s="256">
        <v>0</v>
      </c>
      <c r="H118" s="256"/>
      <c r="I118" s="256"/>
      <c r="J118" s="394"/>
      <c r="K118" s="256"/>
      <c r="L118" s="256"/>
      <c r="M118" s="257"/>
      <c r="N118" s="257"/>
      <c r="O118" s="257"/>
      <c r="P118" s="453"/>
      <c r="Q118" s="17"/>
      <c r="R118" s="17"/>
      <c r="S118" s="17"/>
      <c r="T118" s="17"/>
      <c r="U118" s="17"/>
      <c r="V118" s="17"/>
      <c r="W118" s="17"/>
    </row>
    <row r="119" spans="1:23" s="291" customFormat="1" ht="12.75">
      <c r="A119" s="494"/>
      <c r="B119" s="497"/>
      <c r="C119" s="504"/>
      <c r="D119" s="254" t="s">
        <v>22</v>
      </c>
      <c r="E119" s="195">
        <f t="shared" si="8"/>
        <v>0</v>
      </c>
      <c r="F119" s="267"/>
      <c r="G119" s="267">
        <v>0</v>
      </c>
      <c r="H119" s="267"/>
      <c r="I119" s="267"/>
      <c r="J119" s="397"/>
      <c r="K119" s="267"/>
      <c r="L119" s="267"/>
      <c r="M119" s="268"/>
      <c r="N119" s="268"/>
      <c r="O119" s="268"/>
      <c r="P119" s="454"/>
      <c r="Q119" s="17"/>
      <c r="R119" s="17"/>
      <c r="S119" s="17"/>
      <c r="T119" s="17"/>
      <c r="U119" s="17"/>
      <c r="V119" s="17"/>
      <c r="W119" s="17"/>
    </row>
    <row r="120" spans="1:23" s="291" customFormat="1" ht="13.5" thickBot="1">
      <c r="A120" s="495"/>
      <c r="B120" s="498"/>
      <c r="C120" s="505"/>
      <c r="D120" s="284" t="s">
        <v>8</v>
      </c>
      <c r="E120" s="187">
        <f t="shared" si="8"/>
        <v>0</v>
      </c>
      <c r="F120" s="285"/>
      <c r="G120" s="285">
        <v>0</v>
      </c>
      <c r="H120" s="285"/>
      <c r="I120" s="285"/>
      <c r="J120" s="404"/>
      <c r="K120" s="285"/>
      <c r="L120" s="285"/>
      <c r="M120" s="290"/>
      <c r="N120" s="290"/>
      <c r="O120" s="290"/>
      <c r="P120" s="455"/>
      <c r="Q120" s="17"/>
      <c r="R120" s="17"/>
      <c r="S120" s="17"/>
      <c r="T120" s="17"/>
      <c r="U120" s="17"/>
      <c r="V120" s="17"/>
      <c r="W120" s="17"/>
    </row>
    <row r="121" spans="1:16" s="17" customFormat="1" ht="2.25" customHeight="1" hidden="1" thickBot="1">
      <c r="A121" s="391"/>
      <c r="B121" s="210"/>
      <c r="C121" s="232"/>
      <c r="D121" s="151"/>
      <c r="E121" s="193"/>
      <c r="F121" s="172"/>
      <c r="G121" s="172"/>
      <c r="H121" s="89"/>
      <c r="I121" s="89"/>
      <c r="J121" s="398"/>
      <c r="K121" s="89"/>
      <c r="L121" s="172"/>
      <c r="M121" s="172"/>
      <c r="N121" s="172"/>
      <c r="O121" s="172"/>
      <c r="P121" s="456"/>
    </row>
    <row r="122" spans="1:16" s="17" customFormat="1" ht="13.5" customHeight="1" hidden="1" thickBot="1">
      <c r="A122" s="391"/>
      <c r="B122" s="210"/>
      <c r="C122" s="232"/>
      <c r="D122" s="151"/>
      <c r="E122" s="193"/>
      <c r="F122" s="172"/>
      <c r="G122" s="172"/>
      <c r="H122" s="89"/>
      <c r="I122" s="89"/>
      <c r="J122" s="398"/>
      <c r="K122" s="89"/>
      <c r="L122" s="172"/>
      <c r="M122" s="172"/>
      <c r="N122" s="172"/>
      <c r="O122" s="172"/>
      <c r="P122" s="456"/>
    </row>
    <row r="123" spans="1:16" s="17" customFormat="1" ht="13.5" customHeight="1" hidden="1" thickBot="1">
      <c r="A123" s="391"/>
      <c r="B123" s="210"/>
      <c r="C123" s="232"/>
      <c r="D123" s="151"/>
      <c r="E123" s="193"/>
      <c r="F123" s="172"/>
      <c r="G123" s="172"/>
      <c r="H123" s="89"/>
      <c r="I123" s="89"/>
      <c r="J123" s="398"/>
      <c r="K123" s="89"/>
      <c r="L123" s="172"/>
      <c r="M123" s="172"/>
      <c r="N123" s="172"/>
      <c r="O123" s="172"/>
      <c r="P123" s="456"/>
    </row>
    <row r="124" spans="1:23" s="13" customFormat="1" ht="14.25" customHeight="1" thickBot="1">
      <c r="A124" s="537" t="s">
        <v>26</v>
      </c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8"/>
      <c r="P124" s="539"/>
      <c r="Q124" s="44"/>
      <c r="R124" s="44"/>
      <c r="S124" s="44"/>
      <c r="T124" s="44"/>
      <c r="U124" s="44"/>
      <c r="V124" s="44"/>
      <c r="W124" s="44"/>
    </row>
    <row r="125" spans="1:23" s="13" customFormat="1" ht="14.25" customHeight="1">
      <c r="A125" s="531">
        <v>15</v>
      </c>
      <c r="B125" s="534" t="s">
        <v>102</v>
      </c>
      <c r="C125" s="540" t="s">
        <v>76</v>
      </c>
      <c r="D125" s="9" t="s">
        <v>12</v>
      </c>
      <c r="E125" s="198">
        <v>314.5</v>
      </c>
      <c r="F125" s="57"/>
      <c r="G125" s="57"/>
      <c r="H125" s="97">
        <v>11</v>
      </c>
      <c r="I125" s="97">
        <v>1.5</v>
      </c>
      <c r="J125" s="98">
        <v>132.5</v>
      </c>
      <c r="K125" s="97">
        <v>169.5</v>
      </c>
      <c r="L125" s="57"/>
      <c r="M125" s="77"/>
      <c r="N125" s="77"/>
      <c r="O125" s="77"/>
      <c r="P125" s="188"/>
      <c r="Q125" s="44"/>
      <c r="R125" s="44"/>
      <c r="S125" s="44"/>
      <c r="T125" s="44"/>
      <c r="U125" s="44"/>
      <c r="V125" s="44"/>
      <c r="W125" s="44"/>
    </row>
    <row r="126" spans="1:23" s="13" customFormat="1" ht="14.25" customHeight="1">
      <c r="A126" s="532"/>
      <c r="B126" s="535"/>
      <c r="C126" s="541"/>
      <c r="D126" s="8" t="s">
        <v>2</v>
      </c>
      <c r="E126" s="195">
        <v>112.5</v>
      </c>
      <c r="F126" s="59"/>
      <c r="G126" s="59"/>
      <c r="H126" s="102">
        <v>11</v>
      </c>
      <c r="I126" s="102">
        <v>1.5</v>
      </c>
      <c r="J126" s="58">
        <v>0</v>
      </c>
      <c r="K126" s="102">
        <v>100</v>
      </c>
      <c r="L126" s="59"/>
      <c r="M126" s="78"/>
      <c r="N126" s="78"/>
      <c r="O126" s="78"/>
      <c r="P126" s="448"/>
      <c r="Q126" s="44"/>
      <c r="R126" s="44"/>
      <c r="S126" s="44"/>
      <c r="T126" s="44"/>
      <c r="U126" s="44"/>
      <c r="V126" s="44"/>
      <c r="W126" s="44"/>
    </row>
    <row r="127" spans="1:23" s="13" customFormat="1" ht="14.25" customHeight="1">
      <c r="A127" s="532"/>
      <c r="B127" s="535"/>
      <c r="C127" s="541"/>
      <c r="D127" s="8" t="s">
        <v>9</v>
      </c>
      <c r="E127" s="195">
        <f>SUM(F127:L127)</f>
        <v>78</v>
      </c>
      <c r="F127" s="59"/>
      <c r="G127" s="59"/>
      <c r="H127" s="102"/>
      <c r="I127" s="102"/>
      <c r="J127" s="58">
        <v>78</v>
      </c>
      <c r="K127" s="102"/>
      <c r="L127" s="59"/>
      <c r="M127" s="78"/>
      <c r="N127" s="78"/>
      <c r="O127" s="78"/>
      <c r="P127" s="448"/>
      <c r="Q127" s="44"/>
      <c r="R127" s="44"/>
      <c r="S127" s="44"/>
      <c r="T127" s="44"/>
      <c r="U127" s="44"/>
      <c r="V127" s="44"/>
      <c r="W127" s="44"/>
    </row>
    <row r="128" spans="1:23" s="13" customFormat="1" ht="14.25" customHeight="1">
      <c r="A128" s="532"/>
      <c r="B128" s="535"/>
      <c r="C128" s="541"/>
      <c r="D128" s="8" t="s">
        <v>21</v>
      </c>
      <c r="E128" s="195">
        <f>SUM(F128:L128)</f>
        <v>0</v>
      </c>
      <c r="F128" s="59"/>
      <c r="G128" s="59"/>
      <c r="H128" s="102"/>
      <c r="I128" s="102"/>
      <c r="J128" s="58">
        <v>0</v>
      </c>
      <c r="K128" s="102"/>
      <c r="L128" s="59"/>
      <c r="M128" s="78"/>
      <c r="N128" s="78"/>
      <c r="O128" s="78"/>
      <c r="P128" s="448"/>
      <c r="Q128" s="44"/>
      <c r="R128" s="44"/>
      <c r="S128" s="44"/>
      <c r="T128" s="44"/>
      <c r="U128" s="44"/>
      <c r="V128" s="44"/>
      <c r="W128" s="44"/>
    </row>
    <row r="129" spans="1:23" s="13" customFormat="1" ht="14.25" customHeight="1">
      <c r="A129" s="532"/>
      <c r="B129" s="535"/>
      <c r="C129" s="541"/>
      <c r="D129" s="8" t="s">
        <v>22</v>
      </c>
      <c r="E129" s="195">
        <v>124</v>
      </c>
      <c r="F129" s="76"/>
      <c r="G129" s="76"/>
      <c r="H129" s="106"/>
      <c r="I129" s="106"/>
      <c r="J129" s="107">
        <v>54.5</v>
      </c>
      <c r="K129" s="106">
        <v>69.5</v>
      </c>
      <c r="L129" s="76"/>
      <c r="M129" s="79"/>
      <c r="N129" s="79"/>
      <c r="O129" s="79"/>
      <c r="P129" s="449"/>
      <c r="Q129" s="44"/>
      <c r="R129" s="44"/>
      <c r="S129" s="44"/>
      <c r="T129" s="44"/>
      <c r="U129" s="44"/>
      <c r="V129" s="44"/>
      <c r="W129" s="44"/>
    </row>
    <row r="130" spans="1:23" s="13" customFormat="1" ht="19.5" customHeight="1" thickBot="1">
      <c r="A130" s="533"/>
      <c r="B130" s="536"/>
      <c r="C130" s="542"/>
      <c r="D130" s="10" t="s">
        <v>8</v>
      </c>
      <c r="E130" s="187">
        <f>SUM(F130:L130)</f>
        <v>0</v>
      </c>
      <c r="F130" s="60"/>
      <c r="G130" s="60"/>
      <c r="H130" s="111"/>
      <c r="I130" s="111"/>
      <c r="J130" s="112">
        <v>0</v>
      </c>
      <c r="K130" s="111"/>
      <c r="L130" s="60"/>
      <c r="M130" s="80"/>
      <c r="N130" s="80"/>
      <c r="O130" s="80"/>
      <c r="P130" s="450"/>
      <c r="Q130" s="44"/>
      <c r="R130" s="44"/>
      <c r="S130" s="44"/>
      <c r="T130" s="44"/>
      <c r="U130" s="44"/>
      <c r="V130" s="44"/>
      <c r="W130" s="44"/>
    </row>
    <row r="131" spans="1:23" s="13" customFormat="1" ht="19.5" customHeight="1" thickBot="1">
      <c r="A131" s="364"/>
      <c r="B131" s="464"/>
      <c r="C131" s="474"/>
      <c r="D131" s="176"/>
      <c r="E131" s="208"/>
      <c r="F131" s="177"/>
      <c r="G131" s="177"/>
      <c r="H131" s="178"/>
      <c r="I131" s="178"/>
      <c r="J131" s="365"/>
      <c r="K131" s="178"/>
      <c r="L131" s="177"/>
      <c r="M131" s="179"/>
      <c r="N131" s="179"/>
      <c r="O131" s="179"/>
      <c r="P131" s="457"/>
      <c r="Q131" s="44"/>
      <c r="R131" s="44"/>
      <c r="S131" s="44"/>
      <c r="T131" s="44"/>
      <c r="U131" s="44"/>
      <c r="V131" s="44"/>
      <c r="W131" s="44"/>
    </row>
    <row r="132" spans="1:23" s="370" customFormat="1" ht="18.75" customHeight="1">
      <c r="A132" s="363"/>
      <c r="B132" s="463"/>
      <c r="C132" s="473"/>
      <c r="D132" s="467" t="s">
        <v>12</v>
      </c>
      <c r="E132" s="247">
        <v>288</v>
      </c>
      <c r="F132" s="366"/>
      <c r="G132" s="366"/>
      <c r="H132" s="367"/>
      <c r="I132" s="367">
        <v>13.5</v>
      </c>
      <c r="J132" s="292">
        <v>274.5</v>
      </c>
      <c r="K132" s="367"/>
      <c r="L132" s="366"/>
      <c r="M132" s="368"/>
      <c r="N132" s="368"/>
      <c r="O132" s="368"/>
      <c r="P132" s="458"/>
      <c r="Q132" s="369"/>
      <c r="R132" s="369"/>
      <c r="S132" s="369"/>
      <c r="T132" s="369"/>
      <c r="U132" s="369"/>
      <c r="V132" s="369"/>
      <c r="W132" s="369"/>
    </row>
    <row r="133" spans="1:23" s="13" customFormat="1" ht="19.5" customHeight="1" hidden="1" thickBot="1">
      <c r="A133" s="364"/>
      <c r="B133" s="464"/>
      <c r="C133" s="474"/>
      <c r="D133" s="176"/>
      <c r="E133" s="186"/>
      <c r="F133" s="177"/>
      <c r="G133" s="177"/>
      <c r="H133" s="178"/>
      <c r="I133" s="178"/>
      <c r="J133" s="365"/>
      <c r="K133" s="178"/>
      <c r="L133" s="177"/>
      <c r="M133" s="179"/>
      <c r="N133" s="179"/>
      <c r="O133" s="179"/>
      <c r="P133" s="457"/>
      <c r="Q133" s="44"/>
      <c r="R133" s="44"/>
      <c r="S133" s="44"/>
      <c r="T133" s="44"/>
      <c r="U133" s="44"/>
      <c r="V133" s="44"/>
      <c r="W133" s="44"/>
    </row>
    <row r="134" spans="1:23" s="13" customFormat="1" ht="19.5" customHeight="1" hidden="1" thickBot="1">
      <c r="A134" s="364"/>
      <c r="B134" s="464"/>
      <c r="C134" s="474"/>
      <c r="D134" s="176"/>
      <c r="E134" s="186"/>
      <c r="F134" s="177"/>
      <c r="G134" s="177"/>
      <c r="H134" s="178"/>
      <c r="I134" s="178"/>
      <c r="J134" s="365"/>
      <c r="K134" s="178"/>
      <c r="L134" s="177"/>
      <c r="M134" s="179"/>
      <c r="N134" s="179"/>
      <c r="O134" s="179"/>
      <c r="P134" s="457"/>
      <c r="Q134" s="44"/>
      <c r="R134" s="44"/>
      <c r="S134" s="44"/>
      <c r="T134" s="44"/>
      <c r="U134" s="44"/>
      <c r="V134" s="44"/>
      <c r="W134" s="44"/>
    </row>
    <row r="135" spans="1:23" s="13" customFormat="1" ht="19.5" customHeight="1" hidden="1" thickBot="1">
      <c r="A135" s="364"/>
      <c r="B135" s="464"/>
      <c r="C135" s="474"/>
      <c r="D135" s="176"/>
      <c r="E135" s="186"/>
      <c r="F135" s="177"/>
      <c r="G135" s="177"/>
      <c r="H135" s="178"/>
      <c r="I135" s="178"/>
      <c r="J135" s="365"/>
      <c r="K135" s="178"/>
      <c r="L135" s="177"/>
      <c r="M135" s="179"/>
      <c r="N135" s="179"/>
      <c r="O135" s="179"/>
      <c r="P135" s="457"/>
      <c r="Q135" s="44"/>
      <c r="R135" s="44"/>
      <c r="S135" s="44"/>
      <c r="T135" s="44"/>
      <c r="U135" s="44"/>
      <c r="V135" s="44"/>
      <c r="W135" s="44"/>
    </row>
    <row r="136" spans="1:23" s="13" customFormat="1" ht="19.5" customHeight="1" hidden="1" thickBot="1">
      <c r="A136" s="364"/>
      <c r="B136" s="464"/>
      <c r="C136" s="474"/>
      <c r="D136" s="176"/>
      <c r="E136" s="186"/>
      <c r="F136" s="177"/>
      <c r="G136" s="177"/>
      <c r="H136" s="178"/>
      <c r="I136" s="178"/>
      <c r="J136" s="365"/>
      <c r="K136" s="178"/>
      <c r="L136" s="177"/>
      <c r="M136" s="179"/>
      <c r="N136" s="179"/>
      <c r="O136" s="179"/>
      <c r="P136" s="457"/>
      <c r="Q136" s="44"/>
      <c r="R136" s="44"/>
      <c r="S136" s="44"/>
      <c r="T136" s="44"/>
      <c r="U136" s="44"/>
      <c r="V136" s="44"/>
      <c r="W136" s="44"/>
    </row>
    <row r="137" spans="1:23" s="13" customFormat="1" ht="12.75" customHeight="1" hidden="1">
      <c r="A137" s="482">
        <v>16</v>
      </c>
      <c r="B137" s="475" t="s">
        <v>101</v>
      </c>
      <c r="C137" s="493" t="s">
        <v>79</v>
      </c>
      <c r="D137" s="9" t="s">
        <v>12</v>
      </c>
      <c r="E137" s="186">
        <v>275</v>
      </c>
      <c r="F137" s="57"/>
      <c r="G137" s="57"/>
      <c r="H137" s="97"/>
      <c r="I137" s="97"/>
      <c r="J137" s="98">
        <v>121</v>
      </c>
      <c r="K137" s="97">
        <v>154</v>
      </c>
      <c r="L137" s="57"/>
      <c r="M137" s="88">
        <v>800</v>
      </c>
      <c r="N137" s="88"/>
      <c r="O137" s="88"/>
      <c r="P137" s="509" t="s">
        <v>45</v>
      </c>
      <c r="Q137" s="44"/>
      <c r="R137" s="44"/>
      <c r="S137" s="44"/>
      <c r="T137" s="44"/>
      <c r="U137" s="44"/>
      <c r="V137" s="44"/>
      <c r="W137" s="44"/>
    </row>
    <row r="138" spans="1:23" s="13" customFormat="1" ht="12.75" customHeight="1">
      <c r="A138" s="483"/>
      <c r="B138" s="476"/>
      <c r="C138" s="470"/>
      <c r="D138" s="8" t="s">
        <v>2</v>
      </c>
      <c r="E138" s="186">
        <v>13.5</v>
      </c>
      <c r="F138" s="59"/>
      <c r="G138" s="59"/>
      <c r="H138" s="102"/>
      <c r="I138" s="102">
        <v>13.5</v>
      </c>
      <c r="J138" s="58">
        <v>0</v>
      </c>
      <c r="K138" s="102"/>
      <c r="L138" s="59"/>
      <c r="M138" s="360">
        <v>800</v>
      </c>
      <c r="N138" s="360"/>
      <c r="O138" s="360"/>
      <c r="P138" s="510"/>
      <c r="Q138" s="44"/>
      <c r="R138" s="44"/>
      <c r="S138" s="44"/>
      <c r="T138" s="44"/>
      <c r="U138" s="44"/>
      <c r="V138" s="44"/>
      <c r="W138" s="44"/>
    </row>
    <row r="139" spans="1:23" s="13" customFormat="1" ht="12.75">
      <c r="A139" s="483"/>
      <c r="B139" s="476"/>
      <c r="C139" s="470"/>
      <c r="D139" s="8" t="s">
        <v>9</v>
      </c>
      <c r="E139" s="186">
        <v>112.5</v>
      </c>
      <c r="F139" s="59"/>
      <c r="G139" s="59"/>
      <c r="H139" s="102"/>
      <c r="I139" s="102"/>
      <c r="J139" s="58">
        <v>112.5</v>
      </c>
      <c r="K139" s="102"/>
      <c r="L139" s="59"/>
      <c r="M139" s="360"/>
      <c r="N139" s="360"/>
      <c r="O139" s="360"/>
      <c r="P139" s="510"/>
      <c r="Q139" s="44"/>
      <c r="R139" s="44"/>
      <c r="S139" s="44"/>
      <c r="T139" s="44"/>
      <c r="U139" s="44"/>
      <c r="V139" s="44"/>
      <c r="W139" s="44"/>
    </row>
    <row r="140" spans="1:23" s="13" customFormat="1" ht="12.75">
      <c r="A140" s="483"/>
      <c r="B140" s="476"/>
      <c r="C140" s="470"/>
      <c r="D140" s="8" t="s">
        <v>21</v>
      </c>
      <c r="E140" s="186">
        <f>SUM(F140:M140)</f>
        <v>0</v>
      </c>
      <c r="F140" s="59"/>
      <c r="G140" s="59"/>
      <c r="H140" s="102"/>
      <c r="I140" s="102"/>
      <c r="J140" s="58"/>
      <c r="K140" s="102"/>
      <c r="L140" s="59"/>
      <c r="M140" s="360"/>
      <c r="N140" s="360"/>
      <c r="O140" s="360"/>
      <c r="P140" s="510"/>
      <c r="Q140" s="44"/>
      <c r="R140" s="44"/>
      <c r="S140" s="44"/>
      <c r="T140" s="44"/>
      <c r="U140" s="44"/>
      <c r="V140" s="44"/>
      <c r="W140" s="44"/>
    </row>
    <row r="141" spans="1:23" s="13" customFormat="1" ht="27" customHeight="1" thickBot="1">
      <c r="A141" s="483"/>
      <c r="B141" s="476"/>
      <c r="C141" s="470"/>
      <c r="D141" s="8" t="s">
        <v>22</v>
      </c>
      <c r="E141" s="186">
        <v>162</v>
      </c>
      <c r="F141" s="76"/>
      <c r="G141" s="76"/>
      <c r="H141" s="106"/>
      <c r="I141" s="106"/>
      <c r="J141" s="107">
        <v>162</v>
      </c>
      <c r="K141" s="106">
        <v>94.5</v>
      </c>
      <c r="L141" s="76"/>
      <c r="M141" s="360"/>
      <c r="N141" s="360"/>
      <c r="O141" s="360"/>
      <c r="P141" s="510"/>
      <c r="Q141" s="44"/>
      <c r="R141" s="44"/>
      <c r="S141" s="44"/>
      <c r="T141" s="44"/>
      <c r="U141" s="44"/>
      <c r="V141" s="44"/>
      <c r="W141" s="44"/>
    </row>
    <row r="142" spans="1:23" s="13" customFormat="1" ht="27" customHeight="1" hidden="1" thickBot="1">
      <c r="A142" s="484"/>
      <c r="B142" s="477"/>
      <c r="C142" s="499"/>
      <c r="D142" s="10" t="s">
        <v>8</v>
      </c>
      <c r="E142" s="187">
        <f>SUM(F142:M142)</f>
        <v>0</v>
      </c>
      <c r="F142" s="60"/>
      <c r="G142" s="60">
        <v>0</v>
      </c>
      <c r="H142" s="111">
        <v>0</v>
      </c>
      <c r="I142" s="111"/>
      <c r="J142" s="112"/>
      <c r="K142" s="111"/>
      <c r="L142" s="60">
        <v>0</v>
      </c>
      <c r="M142" s="96"/>
      <c r="N142" s="96"/>
      <c r="O142" s="96"/>
      <c r="P142" s="576"/>
      <c r="Q142" s="44"/>
      <c r="R142" s="44"/>
      <c r="S142" s="44"/>
      <c r="T142" s="44"/>
      <c r="U142" s="44"/>
      <c r="V142" s="44"/>
      <c r="W142" s="44"/>
    </row>
    <row r="143" spans="1:23" s="237" customFormat="1" ht="12.75" customHeight="1">
      <c r="A143" s="482">
        <v>17</v>
      </c>
      <c r="B143" s="491" t="s">
        <v>39</v>
      </c>
      <c r="C143" s="493" t="s">
        <v>71</v>
      </c>
      <c r="D143" s="9" t="s">
        <v>12</v>
      </c>
      <c r="E143" s="243">
        <v>515.5</v>
      </c>
      <c r="F143" s="357">
        <v>1.2</v>
      </c>
      <c r="G143" s="357">
        <v>4.3</v>
      </c>
      <c r="H143" s="356">
        <v>0</v>
      </c>
      <c r="I143" s="356">
        <v>36.2</v>
      </c>
      <c r="J143" s="98">
        <v>8.9</v>
      </c>
      <c r="K143" s="356">
        <v>464.9</v>
      </c>
      <c r="L143" s="357"/>
      <c r="M143" s="358"/>
      <c r="N143" s="358"/>
      <c r="O143" s="358"/>
      <c r="P143" s="509" t="s">
        <v>45</v>
      </c>
      <c r="Q143" s="359"/>
      <c r="R143" s="359"/>
      <c r="S143" s="359"/>
      <c r="T143" s="359"/>
      <c r="U143" s="359"/>
      <c r="V143" s="359"/>
      <c r="W143" s="359"/>
    </row>
    <row r="144" spans="1:23" s="237" customFormat="1" ht="12.75" customHeight="1">
      <c r="A144" s="483"/>
      <c r="B144" s="492"/>
      <c r="C144" s="470"/>
      <c r="D144" s="8" t="s">
        <v>2</v>
      </c>
      <c r="E144" s="195">
        <f>SUM(F144:L144)</f>
        <v>40.6</v>
      </c>
      <c r="F144" s="59">
        <v>1.2</v>
      </c>
      <c r="G144" s="59">
        <v>4.3</v>
      </c>
      <c r="H144" s="102">
        <v>0</v>
      </c>
      <c r="I144" s="102">
        <v>26.2</v>
      </c>
      <c r="J144" s="58">
        <v>8.9</v>
      </c>
      <c r="K144" s="102">
        <v>0</v>
      </c>
      <c r="L144" s="59"/>
      <c r="M144" s="360"/>
      <c r="N144" s="360"/>
      <c r="O144" s="360"/>
      <c r="P144" s="510"/>
      <c r="Q144" s="359"/>
      <c r="R144" s="359"/>
      <c r="S144" s="359"/>
      <c r="T144" s="359"/>
      <c r="U144" s="359"/>
      <c r="V144" s="359"/>
      <c r="W144" s="359"/>
    </row>
    <row r="145" spans="1:23" s="237" customFormat="1" ht="12.75">
      <c r="A145" s="483"/>
      <c r="B145" s="492"/>
      <c r="C145" s="470"/>
      <c r="D145" s="8" t="s">
        <v>9</v>
      </c>
      <c r="E145" s="195">
        <f>SUM(F145:L145)</f>
        <v>284.8</v>
      </c>
      <c r="F145" s="59">
        <v>0</v>
      </c>
      <c r="G145" s="59">
        <v>0</v>
      </c>
      <c r="H145" s="102">
        <v>0</v>
      </c>
      <c r="I145" s="102">
        <v>10</v>
      </c>
      <c r="J145" s="58"/>
      <c r="K145" s="102">
        <v>274.8</v>
      </c>
      <c r="L145" s="59"/>
      <c r="M145" s="360"/>
      <c r="N145" s="360"/>
      <c r="O145" s="360"/>
      <c r="P145" s="510"/>
      <c r="Q145" s="359"/>
      <c r="R145" s="359"/>
      <c r="S145" s="359"/>
      <c r="T145" s="359"/>
      <c r="U145" s="359"/>
      <c r="V145" s="359"/>
      <c r="W145" s="359"/>
    </row>
    <row r="146" spans="1:23" s="237" customFormat="1" ht="12.75">
      <c r="A146" s="483"/>
      <c r="B146" s="492"/>
      <c r="C146" s="470"/>
      <c r="D146" s="8" t="s">
        <v>21</v>
      </c>
      <c r="E146" s="195">
        <f>SUM(F146:L146)</f>
        <v>0</v>
      </c>
      <c r="F146" s="59">
        <v>0</v>
      </c>
      <c r="G146" s="59">
        <v>0</v>
      </c>
      <c r="H146" s="102">
        <v>0</v>
      </c>
      <c r="I146" s="102">
        <v>0</v>
      </c>
      <c r="J146" s="58"/>
      <c r="K146" s="102">
        <v>0</v>
      </c>
      <c r="L146" s="59"/>
      <c r="M146" s="360"/>
      <c r="N146" s="360"/>
      <c r="O146" s="360"/>
      <c r="P146" s="510"/>
      <c r="Q146" s="359"/>
      <c r="R146" s="359"/>
      <c r="S146" s="359"/>
      <c r="T146" s="359"/>
      <c r="U146" s="359"/>
      <c r="V146" s="359"/>
      <c r="W146" s="359"/>
    </row>
    <row r="147" spans="1:23" s="237" customFormat="1" ht="12.75">
      <c r="A147" s="483"/>
      <c r="B147" s="492"/>
      <c r="C147" s="470"/>
      <c r="D147" s="8" t="s">
        <v>22</v>
      </c>
      <c r="E147" s="195">
        <f>SUM(F147:L147)</f>
        <v>190</v>
      </c>
      <c r="F147" s="76">
        <v>0</v>
      </c>
      <c r="G147" s="76">
        <v>0</v>
      </c>
      <c r="H147" s="106">
        <v>0</v>
      </c>
      <c r="I147" s="106">
        <v>0</v>
      </c>
      <c r="J147" s="107"/>
      <c r="K147" s="106">
        <v>190</v>
      </c>
      <c r="L147" s="76"/>
      <c r="M147" s="360"/>
      <c r="N147" s="360"/>
      <c r="O147" s="360"/>
      <c r="P147" s="510"/>
      <c r="Q147" s="359"/>
      <c r="R147" s="359"/>
      <c r="S147" s="359"/>
      <c r="T147" s="359"/>
      <c r="U147" s="359"/>
      <c r="V147" s="359"/>
      <c r="W147" s="359"/>
    </row>
    <row r="148" spans="1:23" s="237" customFormat="1" ht="24.75" customHeight="1" thickBot="1">
      <c r="A148" s="483"/>
      <c r="B148" s="492"/>
      <c r="C148" s="470"/>
      <c r="D148" s="46" t="s">
        <v>8</v>
      </c>
      <c r="E148" s="190">
        <f>SUM(F148:L148)</f>
        <v>0</v>
      </c>
      <c r="F148" s="76">
        <v>0</v>
      </c>
      <c r="G148" s="76">
        <v>0</v>
      </c>
      <c r="H148" s="106">
        <v>0</v>
      </c>
      <c r="I148" s="106">
        <v>0</v>
      </c>
      <c r="J148" s="107"/>
      <c r="K148" s="106">
        <v>0</v>
      </c>
      <c r="L148" s="76"/>
      <c r="M148" s="360"/>
      <c r="N148" s="360"/>
      <c r="O148" s="360"/>
      <c r="P148" s="510"/>
      <c r="Q148" s="359"/>
      <c r="R148" s="359"/>
      <c r="S148" s="359"/>
      <c r="T148" s="359"/>
      <c r="U148" s="359"/>
      <c r="V148" s="359"/>
      <c r="W148" s="359"/>
    </row>
    <row r="149" spans="1:16" s="362" customFormat="1" ht="12.75" customHeight="1">
      <c r="A149" s="511">
        <v>18</v>
      </c>
      <c r="B149" s="491" t="s">
        <v>90</v>
      </c>
      <c r="C149" s="543" t="s">
        <v>82</v>
      </c>
      <c r="D149" s="11" t="s">
        <v>12</v>
      </c>
      <c r="E149" s="209">
        <v>267</v>
      </c>
      <c r="F149" s="361"/>
      <c r="G149" s="361"/>
      <c r="H149" s="361"/>
      <c r="I149" s="361"/>
      <c r="J149" s="98">
        <v>267</v>
      </c>
      <c r="K149" s="100"/>
      <c r="L149" s="100"/>
      <c r="M149" s="101"/>
      <c r="N149" s="101"/>
      <c r="O149" s="101"/>
      <c r="P149" s="61"/>
    </row>
    <row r="150" spans="1:16" s="362" customFormat="1" ht="12.75">
      <c r="A150" s="512"/>
      <c r="B150" s="492"/>
      <c r="C150" s="544"/>
      <c r="D150" s="14" t="s">
        <v>2</v>
      </c>
      <c r="E150" s="186"/>
      <c r="F150" s="102"/>
      <c r="G150" s="102"/>
      <c r="H150" s="102"/>
      <c r="I150" s="102"/>
      <c r="J150" s="58"/>
      <c r="K150" s="104"/>
      <c r="L150" s="104"/>
      <c r="M150" s="105"/>
      <c r="N150" s="105"/>
      <c r="O150" s="105"/>
      <c r="P150" s="63"/>
    </row>
    <row r="151" spans="1:16" s="362" customFormat="1" ht="12.75">
      <c r="A151" s="512"/>
      <c r="B151" s="492"/>
      <c r="C151" s="544"/>
      <c r="D151" s="14" t="s">
        <v>9</v>
      </c>
      <c r="E151" s="186">
        <v>114</v>
      </c>
      <c r="F151" s="102"/>
      <c r="G151" s="102"/>
      <c r="H151" s="102"/>
      <c r="I151" s="102"/>
      <c r="J151" s="58">
        <v>114</v>
      </c>
      <c r="K151" s="104"/>
      <c r="L151" s="104"/>
      <c r="M151" s="105"/>
      <c r="N151" s="105"/>
      <c r="O151" s="105"/>
      <c r="P151" s="63"/>
    </row>
    <row r="152" spans="1:16" s="362" customFormat="1" ht="12.75">
      <c r="A152" s="512"/>
      <c r="B152" s="492"/>
      <c r="C152" s="544"/>
      <c r="D152" s="14" t="s">
        <v>21</v>
      </c>
      <c r="E152" s="186"/>
      <c r="F152" s="102"/>
      <c r="G152" s="102"/>
      <c r="H152" s="102"/>
      <c r="I152" s="102"/>
      <c r="J152" s="58"/>
      <c r="K152" s="104"/>
      <c r="L152" s="104"/>
      <c r="M152" s="105"/>
      <c r="N152" s="105"/>
      <c r="O152" s="105"/>
      <c r="P152" s="63"/>
    </row>
    <row r="153" spans="1:16" s="362" customFormat="1" ht="12.75">
      <c r="A153" s="512"/>
      <c r="B153" s="492"/>
      <c r="C153" s="544"/>
      <c r="D153" s="14" t="s">
        <v>22</v>
      </c>
      <c r="E153" s="186"/>
      <c r="F153" s="106"/>
      <c r="G153" s="106"/>
      <c r="H153" s="106"/>
      <c r="I153" s="106"/>
      <c r="J153" s="107">
        <v>153</v>
      </c>
      <c r="K153" s="109"/>
      <c r="L153" s="109"/>
      <c r="M153" s="110"/>
      <c r="N153" s="110"/>
      <c r="O153" s="110"/>
      <c r="P153" s="64"/>
    </row>
    <row r="154" spans="1:16" s="362" customFormat="1" ht="22.5" customHeight="1" thickBot="1">
      <c r="A154" s="513"/>
      <c r="B154" s="514"/>
      <c r="C154" s="545"/>
      <c r="D154" s="15" t="s">
        <v>8</v>
      </c>
      <c r="E154" s="187">
        <v>153</v>
      </c>
      <c r="F154" s="111"/>
      <c r="G154" s="111"/>
      <c r="H154" s="111"/>
      <c r="I154" s="111"/>
      <c r="J154" s="112"/>
      <c r="K154" s="114"/>
      <c r="L154" s="114"/>
      <c r="M154" s="115"/>
      <c r="N154" s="115"/>
      <c r="O154" s="115"/>
      <c r="P154" s="65"/>
    </row>
    <row r="155" spans="1:16" s="44" customFormat="1" ht="12.75" hidden="1">
      <c r="A155" s="389"/>
      <c r="B155" s="210"/>
      <c r="C155" s="192"/>
      <c r="D155" s="16"/>
      <c r="E155" s="193"/>
      <c r="F155" s="89"/>
      <c r="G155" s="89"/>
      <c r="H155" s="89"/>
      <c r="I155" s="89"/>
      <c r="J155" s="398"/>
      <c r="K155" s="116"/>
      <c r="L155" s="116"/>
      <c r="M155" s="116"/>
      <c r="N155" s="116"/>
      <c r="O155" s="116"/>
      <c r="P155" s="62"/>
    </row>
    <row r="156" spans="1:16" s="44" customFormat="1" ht="12.75" hidden="1">
      <c r="A156" s="389"/>
      <c r="B156" s="210"/>
      <c r="C156" s="192"/>
      <c r="D156" s="16"/>
      <c r="E156" s="193"/>
      <c r="F156" s="89"/>
      <c r="G156" s="89"/>
      <c r="H156" s="89"/>
      <c r="I156" s="89"/>
      <c r="J156" s="398"/>
      <c r="K156" s="116"/>
      <c r="L156" s="116"/>
      <c r="M156" s="116"/>
      <c r="N156" s="116"/>
      <c r="O156" s="116"/>
      <c r="P156" s="62"/>
    </row>
    <row r="157" spans="1:16" s="44" customFormat="1" ht="13.5" hidden="1" thickBot="1">
      <c r="A157" s="389"/>
      <c r="B157" s="210"/>
      <c r="C157" s="192"/>
      <c r="D157" s="16"/>
      <c r="E157" s="193"/>
      <c r="F157" s="89"/>
      <c r="G157" s="89"/>
      <c r="H157" s="89"/>
      <c r="I157" s="89"/>
      <c r="J157" s="398"/>
      <c r="K157" s="116"/>
      <c r="L157" s="116"/>
      <c r="M157" s="116"/>
      <c r="N157" s="116"/>
      <c r="O157" s="116"/>
      <c r="P157" s="62"/>
    </row>
    <row r="158" spans="1:16" s="44" customFormat="1" ht="16.5" customHeight="1">
      <c r="A158" s="511">
        <v>19</v>
      </c>
      <c r="B158" s="491" t="s">
        <v>89</v>
      </c>
      <c r="C158" s="543">
        <v>2011</v>
      </c>
      <c r="D158" s="11" t="s">
        <v>12</v>
      </c>
      <c r="E158" s="194">
        <v>100</v>
      </c>
      <c r="F158" s="184"/>
      <c r="G158" s="184"/>
      <c r="H158" s="184"/>
      <c r="I158" s="184"/>
      <c r="J158" s="98">
        <v>100</v>
      </c>
      <c r="K158" s="184"/>
      <c r="L158" s="184"/>
      <c r="M158" s="101"/>
      <c r="N158" s="101"/>
      <c r="O158" s="101"/>
      <c r="P158" s="577"/>
    </row>
    <row r="159" spans="1:16" s="44" customFormat="1" ht="12.75">
      <c r="A159" s="512"/>
      <c r="B159" s="492"/>
      <c r="C159" s="544"/>
      <c r="D159" s="14" t="s">
        <v>2</v>
      </c>
      <c r="E159" s="195">
        <v>0</v>
      </c>
      <c r="F159" s="102"/>
      <c r="G159" s="102"/>
      <c r="H159" s="102"/>
      <c r="I159" s="102"/>
      <c r="J159" s="58"/>
      <c r="K159" s="102"/>
      <c r="L159" s="102"/>
      <c r="M159" s="105"/>
      <c r="N159" s="105"/>
      <c r="O159" s="105"/>
      <c r="P159" s="578"/>
    </row>
    <row r="160" spans="1:16" s="44" customFormat="1" ht="12.75">
      <c r="A160" s="512"/>
      <c r="B160" s="492"/>
      <c r="C160" s="544"/>
      <c r="D160" s="14" t="s">
        <v>9</v>
      </c>
      <c r="E160" s="195">
        <v>100</v>
      </c>
      <c r="F160" s="102"/>
      <c r="G160" s="102"/>
      <c r="H160" s="102"/>
      <c r="I160" s="102"/>
      <c r="J160" s="58">
        <v>100</v>
      </c>
      <c r="K160" s="104"/>
      <c r="L160" s="104"/>
      <c r="M160" s="105"/>
      <c r="N160" s="105"/>
      <c r="O160" s="105"/>
      <c r="P160" s="578"/>
    </row>
    <row r="161" spans="1:16" s="44" customFormat="1" ht="12.75">
      <c r="A161" s="512"/>
      <c r="B161" s="492"/>
      <c r="C161" s="544"/>
      <c r="D161" s="14" t="s">
        <v>21</v>
      </c>
      <c r="E161" s="195">
        <f>SUM(F161:L161)</f>
        <v>0</v>
      </c>
      <c r="F161" s="102"/>
      <c r="G161" s="102"/>
      <c r="H161" s="102"/>
      <c r="I161" s="102"/>
      <c r="J161" s="103"/>
      <c r="K161" s="104"/>
      <c r="L161" s="104"/>
      <c r="M161" s="105"/>
      <c r="N161" s="105"/>
      <c r="O161" s="105"/>
      <c r="P161" s="578"/>
    </row>
    <row r="162" spans="1:16" s="44" customFormat="1" ht="12.75">
      <c r="A162" s="512"/>
      <c r="B162" s="492"/>
      <c r="C162" s="544"/>
      <c r="D162" s="14" t="s">
        <v>22</v>
      </c>
      <c r="E162" s="195">
        <f>SUM(F162:L162)</f>
        <v>0</v>
      </c>
      <c r="F162" s="106"/>
      <c r="G162" s="106"/>
      <c r="H162" s="106"/>
      <c r="I162" s="106"/>
      <c r="J162" s="108"/>
      <c r="K162" s="109"/>
      <c r="L162" s="109"/>
      <c r="M162" s="110"/>
      <c r="N162" s="110"/>
      <c r="O162" s="110"/>
      <c r="P162" s="578"/>
    </row>
    <row r="163" spans="1:16" s="44" customFormat="1" ht="13.5" thickBot="1">
      <c r="A163" s="513"/>
      <c r="B163" s="514"/>
      <c r="C163" s="545"/>
      <c r="D163" s="15" t="s">
        <v>8</v>
      </c>
      <c r="E163" s="197">
        <f>SUM(F163:L163)</f>
        <v>0</v>
      </c>
      <c r="F163" s="111"/>
      <c r="G163" s="111"/>
      <c r="H163" s="111"/>
      <c r="I163" s="111"/>
      <c r="J163" s="113"/>
      <c r="K163" s="114"/>
      <c r="L163" s="114"/>
      <c r="M163" s="115"/>
      <c r="N163" s="115"/>
      <c r="O163" s="115"/>
      <c r="P163" s="579"/>
    </row>
    <row r="164" spans="1:16" s="70" customFormat="1" ht="12.75" customHeight="1">
      <c r="A164" s="511">
        <v>20</v>
      </c>
      <c r="B164" s="491" t="s">
        <v>84</v>
      </c>
      <c r="C164" s="543" t="s">
        <v>79</v>
      </c>
      <c r="D164" s="11" t="s">
        <v>12</v>
      </c>
      <c r="E164" s="194">
        <v>100</v>
      </c>
      <c r="F164" s="184"/>
      <c r="G164" s="184"/>
      <c r="H164" s="184"/>
      <c r="I164" s="184">
        <v>1</v>
      </c>
      <c r="J164" s="99"/>
      <c r="K164" s="184">
        <v>99</v>
      </c>
      <c r="L164" s="100"/>
      <c r="M164" s="101"/>
      <c r="N164" s="101"/>
      <c r="O164" s="101"/>
      <c r="P164" s="61"/>
    </row>
    <row r="165" spans="1:16" s="70" customFormat="1" ht="12.75">
      <c r="A165" s="512"/>
      <c r="B165" s="492"/>
      <c r="C165" s="544"/>
      <c r="D165" s="14" t="s">
        <v>2</v>
      </c>
      <c r="E165" s="195">
        <v>1</v>
      </c>
      <c r="F165" s="102"/>
      <c r="G165" s="102"/>
      <c r="H165" s="102"/>
      <c r="I165" s="102">
        <v>1</v>
      </c>
      <c r="J165" s="103"/>
      <c r="K165" s="202"/>
      <c r="L165" s="104"/>
      <c r="M165" s="105"/>
      <c r="N165" s="105"/>
      <c r="O165" s="105"/>
      <c r="P165" s="63"/>
    </row>
    <row r="166" spans="1:16" s="70" customFormat="1" ht="12.75">
      <c r="A166" s="512"/>
      <c r="B166" s="492"/>
      <c r="C166" s="544"/>
      <c r="D166" s="14" t="s">
        <v>9</v>
      </c>
      <c r="E166" s="195">
        <v>33</v>
      </c>
      <c r="F166" s="102"/>
      <c r="G166" s="102"/>
      <c r="H166" s="102"/>
      <c r="I166" s="102"/>
      <c r="J166" s="103"/>
      <c r="K166" s="202">
        <v>33</v>
      </c>
      <c r="L166" s="104"/>
      <c r="M166" s="105"/>
      <c r="N166" s="105"/>
      <c r="O166" s="105"/>
      <c r="P166" s="63"/>
    </row>
    <row r="167" spans="1:16" s="70" customFormat="1" ht="12.75">
      <c r="A167" s="512"/>
      <c r="B167" s="492"/>
      <c r="C167" s="544"/>
      <c r="D167" s="14" t="s">
        <v>21</v>
      </c>
      <c r="E167" s="195">
        <v>0</v>
      </c>
      <c r="F167" s="102"/>
      <c r="G167" s="102"/>
      <c r="H167" s="102"/>
      <c r="I167" s="102"/>
      <c r="J167" s="103"/>
      <c r="K167" s="202"/>
      <c r="L167" s="104"/>
      <c r="M167" s="105"/>
      <c r="N167" s="105"/>
      <c r="O167" s="105"/>
      <c r="P167" s="63"/>
    </row>
    <row r="168" spans="1:16" s="70" customFormat="1" ht="12.75">
      <c r="A168" s="512"/>
      <c r="B168" s="492"/>
      <c r="C168" s="544"/>
      <c r="D168" s="14" t="s">
        <v>22</v>
      </c>
      <c r="E168" s="195">
        <v>66</v>
      </c>
      <c r="F168" s="106"/>
      <c r="G168" s="106"/>
      <c r="H168" s="106"/>
      <c r="I168" s="106"/>
      <c r="J168" s="108"/>
      <c r="K168" s="203">
        <v>66</v>
      </c>
      <c r="L168" s="109"/>
      <c r="M168" s="110"/>
      <c r="N168" s="110"/>
      <c r="O168" s="110"/>
      <c r="P168" s="64"/>
    </row>
    <row r="169" spans="1:16" s="70" customFormat="1" ht="22.5" customHeight="1" thickBot="1">
      <c r="A169" s="513"/>
      <c r="B169" s="514"/>
      <c r="C169" s="545"/>
      <c r="D169" s="15" t="s">
        <v>8</v>
      </c>
      <c r="E169" s="197">
        <f>SUM(F169:L169)</f>
        <v>0</v>
      </c>
      <c r="F169" s="111"/>
      <c r="G169" s="111"/>
      <c r="H169" s="111"/>
      <c r="I169" s="111"/>
      <c r="J169" s="113"/>
      <c r="K169" s="114"/>
      <c r="L169" s="114"/>
      <c r="M169" s="115"/>
      <c r="N169" s="115"/>
      <c r="O169" s="115"/>
      <c r="P169" s="65"/>
    </row>
    <row r="170" spans="1:15" s="62" customFormat="1" ht="12.75" hidden="1">
      <c r="A170" s="390"/>
      <c r="B170" s="71"/>
      <c r="C170" s="205"/>
      <c r="D170" s="72"/>
      <c r="E170" s="206"/>
      <c r="F170" s="116"/>
      <c r="G170" s="116"/>
      <c r="H170" s="116"/>
      <c r="I170" s="116"/>
      <c r="J170" s="403"/>
      <c r="K170" s="116"/>
      <c r="L170" s="116"/>
      <c r="M170" s="116"/>
      <c r="N170" s="116"/>
      <c r="O170" s="116"/>
    </row>
    <row r="171" spans="1:15" s="62" customFormat="1" ht="12.75" hidden="1">
      <c r="A171" s="390"/>
      <c r="B171" s="71"/>
      <c r="C171" s="205"/>
      <c r="D171" s="72"/>
      <c r="E171" s="206"/>
      <c r="F171" s="116"/>
      <c r="G171" s="116"/>
      <c r="H171" s="116"/>
      <c r="I171" s="116"/>
      <c r="J171" s="403"/>
      <c r="K171" s="116"/>
      <c r="L171" s="116"/>
      <c r="M171" s="116"/>
      <c r="N171" s="116"/>
      <c r="O171" s="116"/>
    </row>
    <row r="172" spans="1:15" s="62" customFormat="1" ht="12.75" hidden="1">
      <c r="A172" s="390"/>
      <c r="B172" s="71"/>
      <c r="C172" s="205"/>
      <c r="D172" s="72"/>
      <c r="E172" s="206"/>
      <c r="F172" s="116"/>
      <c r="G172" s="116"/>
      <c r="H172" s="116"/>
      <c r="I172" s="116"/>
      <c r="J172" s="403"/>
      <c r="K172" s="116"/>
      <c r="L172" s="116"/>
      <c r="M172" s="116"/>
      <c r="N172" s="116"/>
      <c r="O172" s="116"/>
    </row>
    <row r="173" spans="1:15" s="62" customFormat="1" ht="13.5" hidden="1" thickBot="1">
      <c r="A173" s="390"/>
      <c r="B173" s="71"/>
      <c r="C173" s="205"/>
      <c r="D173" s="72"/>
      <c r="E173" s="206"/>
      <c r="F173" s="116"/>
      <c r="G173" s="116"/>
      <c r="H173" s="116"/>
      <c r="I173" s="116"/>
      <c r="J173" s="403"/>
      <c r="K173" s="116"/>
      <c r="L173" s="116"/>
      <c r="M173" s="116"/>
      <c r="N173" s="116"/>
      <c r="O173" s="116"/>
    </row>
    <row r="174" spans="1:15" s="62" customFormat="1" ht="1.5" customHeight="1" thickBot="1">
      <c r="A174" s="390"/>
      <c r="B174" s="71"/>
      <c r="C174" s="205"/>
      <c r="D174" s="72"/>
      <c r="E174" s="206"/>
      <c r="F174" s="116"/>
      <c r="G174" s="116"/>
      <c r="H174" s="116"/>
      <c r="I174" s="116"/>
      <c r="J174" s="403"/>
      <c r="K174" s="116"/>
      <c r="L174" s="116"/>
      <c r="M174" s="116"/>
      <c r="N174" s="116"/>
      <c r="O174" s="116"/>
    </row>
    <row r="175" spans="1:15" s="62" customFormat="1" ht="13.5" hidden="1" thickBot="1">
      <c r="A175" s="390"/>
      <c r="B175" s="71"/>
      <c r="C175" s="205"/>
      <c r="D175" s="72"/>
      <c r="E175" s="206"/>
      <c r="F175" s="116"/>
      <c r="G175" s="116"/>
      <c r="H175" s="116"/>
      <c r="I175" s="116"/>
      <c r="J175" s="403"/>
      <c r="K175" s="116"/>
      <c r="L175" s="116"/>
      <c r="M175" s="116"/>
      <c r="N175" s="116"/>
      <c r="O175" s="116"/>
    </row>
    <row r="176" spans="1:15" s="62" customFormat="1" ht="13.5" hidden="1" thickBot="1">
      <c r="A176" s="390"/>
      <c r="B176" s="71"/>
      <c r="C176" s="205"/>
      <c r="D176" s="72"/>
      <c r="E176" s="206"/>
      <c r="F176" s="116"/>
      <c r="G176" s="116"/>
      <c r="H176" s="116"/>
      <c r="I176" s="116"/>
      <c r="J176" s="403"/>
      <c r="K176" s="116"/>
      <c r="L176" s="116"/>
      <c r="M176" s="116"/>
      <c r="N176" s="116"/>
      <c r="O176" s="116"/>
    </row>
    <row r="177" spans="1:15" s="62" customFormat="1" ht="13.5" hidden="1" thickBot="1">
      <c r="A177" s="390"/>
      <c r="B177" s="71"/>
      <c r="C177" s="205"/>
      <c r="D177" s="72"/>
      <c r="E177" s="206"/>
      <c r="F177" s="116"/>
      <c r="G177" s="116"/>
      <c r="H177" s="116"/>
      <c r="I177" s="116"/>
      <c r="J177" s="403"/>
      <c r="K177" s="116"/>
      <c r="L177" s="116"/>
      <c r="M177" s="116"/>
      <c r="N177" s="116"/>
      <c r="O177" s="116"/>
    </row>
    <row r="178" spans="1:16" s="62" customFormat="1" ht="12.75">
      <c r="A178" s="511" t="s">
        <v>103</v>
      </c>
      <c r="B178" s="491" t="s">
        <v>104</v>
      </c>
      <c r="C178" s="543" t="s">
        <v>82</v>
      </c>
      <c r="D178" s="211" t="s">
        <v>105</v>
      </c>
      <c r="E178" s="243">
        <v>175</v>
      </c>
      <c r="F178" s="356"/>
      <c r="G178" s="356"/>
      <c r="H178" s="356"/>
      <c r="I178" s="356">
        <v>1</v>
      </c>
      <c r="J178" s="98">
        <v>174</v>
      </c>
      <c r="K178" s="356"/>
      <c r="L178" s="100"/>
      <c r="M178" s="101"/>
      <c r="N178" s="101"/>
      <c r="O178" s="101"/>
      <c r="P178" s="61"/>
    </row>
    <row r="179" spans="1:16" s="62" customFormat="1" ht="12.75">
      <c r="A179" s="512"/>
      <c r="B179" s="492"/>
      <c r="C179" s="544"/>
      <c r="D179" s="14" t="s">
        <v>2</v>
      </c>
      <c r="E179" s="195">
        <v>1</v>
      </c>
      <c r="F179" s="102"/>
      <c r="G179" s="102"/>
      <c r="H179" s="102"/>
      <c r="I179" s="102">
        <v>1</v>
      </c>
      <c r="J179" s="58"/>
      <c r="K179" s="102"/>
      <c r="L179" s="104"/>
      <c r="M179" s="105"/>
      <c r="N179" s="105"/>
      <c r="O179" s="105"/>
      <c r="P179" s="63"/>
    </row>
    <row r="180" spans="1:16" s="62" customFormat="1" ht="12.75">
      <c r="A180" s="512"/>
      <c r="B180" s="492"/>
      <c r="C180" s="544"/>
      <c r="D180" s="14" t="s">
        <v>9</v>
      </c>
      <c r="E180" s="195">
        <v>60</v>
      </c>
      <c r="F180" s="102"/>
      <c r="G180" s="102"/>
      <c r="H180" s="102"/>
      <c r="I180" s="102"/>
      <c r="J180" s="58">
        <v>60</v>
      </c>
      <c r="K180" s="102"/>
      <c r="L180" s="104"/>
      <c r="M180" s="105"/>
      <c r="N180" s="105"/>
      <c r="O180" s="105"/>
      <c r="P180" s="63"/>
    </row>
    <row r="181" spans="1:16" s="62" customFormat="1" ht="12.75">
      <c r="A181" s="512"/>
      <c r="B181" s="492"/>
      <c r="C181" s="544"/>
      <c r="D181" s="14" t="s">
        <v>21</v>
      </c>
      <c r="E181" s="195"/>
      <c r="F181" s="102"/>
      <c r="G181" s="102"/>
      <c r="H181" s="102"/>
      <c r="I181" s="102"/>
      <c r="J181" s="58"/>
      <c r="K181" s="102"/>
      <c r="L181" s="104"/>
      <c r="M181" s="105"/>
      <c r="N181" s="105"/>
      <c r="O181" s="105"/>
      <c r="P181" s="63"/>
    </row>
    <row r="182" spans="1:16" s="62" customFormat="1" ht="12.75">
      <c r="A182" s="512"/>
      <c r="B182" s="492"/>
      <c r="C182" s="544"/>
      <c r="D182" s="14" t="s">
        <v>106</v>
      </c>
      <c r="E182" s="195">
        <v>114</v>
      </c>
      <c r="F182" s="106"/>
      <c r="G182" s="106"/>
      <c r="H182" s="106"/>
      <c r="I182" s="106"/>
      <c r="J182" s="107">
        <v>114</v>
      </c>
      <c r="K182" s="106"/>
      <c r="L182" s="109"/>
      <c r="M182" s="110"/>
      <c r="N182" s="110"/>
      <c r="O182" s="110"/>
      <c r="P182" s="64"/>
    </row>
    <row r="183" spans="1:16" s="62" customFormat="1" ht="13.5" thickBot="1">
      <c r="A183" s="513"/>
      <c r="B183" s="514"/>
      <c r="C183" s="545"/>
      <c r="D183" s="15" t="s">
        <v>107</v>
      </c>
      <c r="E183" s="197"/>
      <c r="F183" s="111"/>
      <c r="G183" s="111"/>
      <c r="H183" s="111"/>
      <c r="I183" s="111"/>
      <c r="J183" s="113"/>
      <c r="K183" s="114"/>
      <c r="L183" s="114"/>
      <c r="M183" s="115"/>
      <c r="N183" s="115"/>
      <c r="O183" s="115"/>
      <c r="P183" s="65"/>
    </row>
    <row r="184" spans="1:15" s="62" customFormat="1" ht="12.75" customHeight="1">
      <c r="A184" s="390"/>
      <c r="B184" s="71"/>
      <c r="C184" s="205"/>
      <c r="D184" s="72"/>
      <c r="E184" s="206"/>
      <c r="F184" s="116"/>
      <c r="G184" s="116"/>
      <c r="H184" s="116"/>
      <c r="I184" s="116"/>
      <c r="J184" s="403"/>
      <c r="K184" s="116"/>
      <c r="L184" s="116"/>
      <c r="M184" s="116"/>
      <c r="N184" s="116"/>
      <c r="O184" s="116"/>
    </row>
    <row r="185" spans="1:15" s="62" customFormat="1" ht="12.75">
      <c r="A185" s="390"/>
      <c r="B185" s="71"/>
      <c r="C185" s="205"/>
      <c r="D185" s="72"/>
      <c r="E185" s="206"/>
      <c r="F185" s="116"/>
      <c r="G185" s="116"/>
      <c r="H185" s="116"/>
      <c r="I185" s="116"/>
      <c r="J185" s="403"/>
      <c r="K185" s="116"/>
      <c r="L185" s="116"/>
      <c r="M185" s="116"/>
      <c r="N185" s="116"/>
      <c r="O185" s="116"/>
    </row>
    <row r="186" spans="1:15" s="62" customFormat="1" ht="3" customHeight="1" thickBot="1">
      <c r="A186" s="390"/>
      <c r="B186" s="71"/>
      <c r="C186" s="205"/>
      <c r="D186" s="72"/>
      <c r="E186" s="206"/>
      <c r="F186" s="116"/>
      <c r="G186" s="116"/>
      <c r="H186" s="116"/>
      <c r="I186" s="116"/>
      <c r="J186" s="403"/>
      <c r="K186" s="116"/>
      <c r="L186" s="116"/>
      <c r="M186" s="116"/>
      <c r="N186" s="116"/>
      <c r="O186" s="116"/>
    </row>
    <row r="187" spans="1:15" s="62" customFormat="1" ht="13.5" customHeight="1" hidden="1" thickBot="1">
      <c r="A187" s="390"/>
      <c r="B187" s="71"/>
      <c r="C187" s="205"/>
      <c r="D187" s="72"/>
      <c r="E187" s="206"/>
      <c r="F187" s="116"/>
      <c r="G187" s="116"/>
      <c r="H187" s="116"/>
      <c r="I187" s="116"/>
      <c r="J187" s="403"/>
      <c r="K187" s="116"/>
      <c r="L187" s="116"/>
      <c r="M187" s="116"/>
      <c r="N187" s="116"/>
      <c r="O187" s="116"/>
    </row>
    <row r="188" spans="1:15" s="62" customFormat="1" ht="13.5" customHeight="1" hidden="1" thickBot="1">
      <c r="A188" s="390"/>
      <c r="B188" s="71"/>
      <c r="C188" s="205"/>
      <c r="D188" s="72"/>
      <c r="E188" s="206"/>
      <c r="F188" s="116"/>
      <c r="G188" s="116"/>
      <c r="H188" s="116"/>
      <c r="I188" s="116"/>
      <c r="J188" s="403"/>
      <c r="K188" s="116"/>
      <c r="L188" s="116"/>
      <c r="M188" s="116"/>
      <c r="N188" s="116"/>
      <c r="O188" s="116"/>
    </row>
    <row r="189" spans="1:15" s="62" customFormat="1" ht="13.5" customHeight="1" hidden="1" thickBot="1">
      <c r="A189" s="390"/>
      <c r="B189" s="71"/>
      <c r="C189" s="205"/>
      <c r="D189" s="72"/>
      <c r="E189" s="206"/>
      <c r="F189" s="116"/>
      <c r="G189" s="116"/>
      <c r="H189" s="116"/>
      <c r="I189" s="116"/>
      <c r="J189" s="403"/>
      <c r="K189" s="116"/>
      <c r="L189" s="116"/>
      <c r="M189" s="116"/>
      <c r="N189" s="116"/>
      <c r="O189" s="116"/>
    </row>
    <row r="190" spans="1:16" s="44" customFormat="1" ht="12.75" customHeight="1">
      <c r="A190" s="511">
        <v>21</v>
      </c>
      <c r="B190" s="491" t="s">
        <v>61</v>
      </c>
      <c r="C190" s="543" t="s">
        <v>74</v>
      </c>
      <c r="D190" s="211" t="s">
        <v>12</v>
      </c>
      <c r="E190" s="194">
        <f aca="true" t="shared" si="9" ref="E190:E195">SUM(F190:L190)</f>
        <v>874</v>
      </c>
      <c r="F190" s="184"/>
      <c r="G190" s="184"/>
      <c r="H190" s="184">
        <v>3.5</v>
      </c>
      <c r="I190" s="184"/>
      <c r="J190" s="99"/>
      <c r="K190" s="100"/>
      <c r="L190" s="184">
        <v>870.5</v>
      </c>
      <c r="M190" s="101"/>
      <c r="N190" s="101"/>
      <c r="O190" s="101"/>
      <c r="P190" s="61"/>
    </row>
    <row r="191" spans="1:16" s="44" customFormat="1" ht="12.75">
      <c r="A191" s="512"/>
      <c r="B191" s="492"/>
      <c r="C191" s="544"/>
      <c r="D191" s="14" t="s">
        <v>2</v>
      </c>
      <c r="E191" s="195">
        <f t="shared" si="9"/>
        <v>874</v>
      </c>
      <c r="F191" s="102"/>
      <c r="G191" s="102"/>
      <c r="H191" s="102">
        <v>3.5</v>
      </c>
      <c r="I191" s="102"/>
      <c r="J191" s="103"/>
      <c r="K191" s="104"/>
      <c r="L191" s="202">
        <v>870.5</v>
      </c>
      <c r="M191" s="105"/>
      <c r="N191" s="105"/>
      <c r="O191" s="105"/>
      <c r="P191" s="63"/>
    </row>
    <row r="192" spans="1:16" s="44" customFormat="1" ht="12.75">
      <c r="A192" s="512"/>
      <c r="B192" s="492"/>
      <c r="C192" s="544"/>
      <c r="D192" s="14" t="s">
        <v>9</v>
      </c>
      <c r="E192" s="195">
        <f t="shared" si="9"/>
        <v>0</v>
      </c>
      <c r="F192" s="102"/>
      <c r="G192" s="102"/>
      <c r="H192" s="102">
        <v>0</v>
      </c>
      <c r="I192" s="102"/>
      <c r="J192" s="103"/>
      <c r="K192" s="104"/>
      <c r="L192" s="202">
        <v>0</v>
      </c>
      <c r="M192" s="105"/>
      <c r="N192" s="105"/>
      <c r="O192" s="105"/>
      <c r="P192" s="63"/>
    </row>
    <row r="193" spans="1:16" s="44" customFormat="1" ht="12.75">
      <c r="A193" s="512"/>
      <c r="B193" s="492"/>
      <c r="C193" s="544"/>
      <c r="D193" s="14" t="s">
        <v>21</v>
      </c>
      <c r="E193" s="195">
        <f t="shared" si="9"/>
        <v>0</v>
      </c>
      <c r="F193" s="102"/>
      <c r="G193" s="102"/>
      <c r="H193" s="102">
        <v>0</v>
      </c>
      <c r="I193" s="102"/>
      <c r="J193" s="103"/>
      <c r="K193" s="104"/>
      <c r="L193" s="202">
        <v>0</v>
      </c>
      <c r="M193" s="105"/>
      <c r="N193" s="105"/>
      <c r="O193" s="105"/>
      <c r="P193" s="63"/>
    </row>
    <row r="194" spans="1:16" s="44" customFormat="1" ht="12.75">
      <c r="A194" s="512"/>
      <c r="B194" s="492"/>
      <c r="C194" s="544"/>
      <c r="D194" s="14" t="s">
        <v>22</v>
      </c>
      <c r="E194" s="195">
        <f t="shared" si="9"/>
        <v>0</v>
      </c>
      <c r="F194" s="106"/>
      <c r="G194" s="106"/>
      <c r="H194" s="106">
        <v>0</v>
      </c>
      <c r="I194" s="106"/>
      <c r="J194" s="108"/>
      <c r="K194" s="109"/>
      <c r="L194" s="203">
        <v>0</v>
      </c>
      <c r="M194" s="110"/>
      <c r="N194" s="110"/>
      <c r="O194" s="110"/>
      <c r="P194" s="64"/>
    </row>
    <row r="195" spans="1:16" s="44" customFormat="1" ht="13.5" thickBot="1">
      <c r="A195" s="513"/>
      <c r="B195" s="514"/>
      <c r="C195" s="545"/>
      <c r="D195" s="15" t="s">
        <v>8</v>
      </c>
      <c r="E195" s="197">
        <f t="shared" si="9"/>
        <v>0</v>
      </c>
      <c r="F195" s="111"/>
      <c r="G195" s="111"/>
      <c r="H195" s="111">
        <v>0</v>
      </c>
      <c r="I195" s="111"/>
      <c r="J195" s="113"/>
      <c r="K195" s="114"/>
      <c r="L195" s="204">
        <v>0</v>
      </c>
      <c r="M195" s="115"/>
      <c r="N195" s="115"/>
      <c r="O195" s="115"/>
      <c r="P195" s="65"/>
    </row>
    <row r="196" spans="1:16" s="62" customFormat="1" ht="12.75" customHeight="1">
      <c r="A196" s="511">
        <v>22</v>
      </c>
      <c r="B196" s="491" t="s">
        <v>66</v>
      </c>
      <c r="C196" s="543" t="s">
        <v>76</v>
      </c>
      <c r="D196" s="11" t="s">
        <v>12</v>
      </c>
      <c r="E196" s="194">
        <v>55</v>
      </c>
      <c r="F196" s="184"/>
      <c r="G196" s="184"/>
      <c r="H196" s="184">
        <v>4.5</v>
      </c>
      <c r="I196" s="184"/>
      <c r="J196" s="99"/>
      <c r="K196" s="184">
        <v>50.5</v>
      </c>
      <c r="L196" s="100"/>
      <c r="M196" s="101"/>
      <c r="N196" s="101"/>
      <c r="O196" s="101"/>
      <c r="P196" s="61"/>
    </row>
    <row r="197" spans="1:16" s="62" customFormat="1" ht="12.75">
      <c r="A197" s="512"/>
      <c r="B197" s="492"/>
      <c r="C197" s="544"/>
      <c r="D197" s="14" t="s">
        <v>2</v>
      </c>
      <c r="E197" s="195">
        <f>SUM(F197:L197)</f>
        <v>30</v>
      </c>
      <c r="F197" s="102"/>
      <c r="G197" s="102"/>
      <c r="H197" s="102">
        <v>4.5</v>
      </c>
      <c r="I197" s="102"/>
      <c r="J197" s="103"/>
      <c r="K197" s="202">
        <v>25.5</v>
      </c>
      <c r="L197" s="104"/>
      <c r="M197" s="105"/>
      <c r="N197" s="105"/>
      <c r="O197" s="105"/>
      <c r="P197" s="63"/>
    </row>
    <row r="198" spans="1:16" s="62" customFormat="1" ht="12.75">
      <c r="A198" s="512"/>
      <c r="B198" s="492"/>
      <c r="C198" s="544"/>
      <c r="D198" s="14" t="s">
        <v>9</v>
      </c>
      <c r="E198" s="195">
        <f>SUM(F198:L198)</f>
        <v>0</v>
      </c>
      <c r="F198" s="102"/>
      <c r="G198" s="102"/>
      <c r="H198" s="102">
        <v>0</v>
      </c>
      <c r="I198" s="102"/>
      <c r="J198" s="103"/>
      <c r="K198" s="202">
        <v>0</v>
      </c>
      <c r="L198" s="104"/>
      <c r="M198" s="105"/>
      <c r="N198" s="105"/>
      <c r="O198" s="105"/>
      <c r="P198" s="63"/>
    </row>
    <row r="199" spans="1:16" s="62" customFormat="1" ht="12.75">
      <c r="A199" s="512"/>
      <c r="B199" s="492"/>
      <c r="C199" s="544"/>
      <c r="D199" s="14" t="s">
        <v>21</v>
      </c>
      <c r="E199" s="195">
        <f>SUM(F199:L199)</f>
        <v>25</v>
      </c>
      <c r="F199" s="102"/>
      <c r="G199" s="102"/>
      <c r="H199" s="102">
        <v>0</v>
      </c>
      <c r="I199" s="102"/>
      <c r="J199" s="103"/>
      <c r="K199" s="202">
        <v>25</v>
      </c>
      <c r="L199" s="104"/>
      <c r="M199" s="105"/>
      <c r="N199" s="105"/>
      <c r="O199" s="105"/>
      <c r="P199" s="63"/>
    </row>
    <row r="200" spans="1:16" s="62" customFormat="1" ht="12.75" customHeight="1" thickBot="1">
      <c r="A200" s="512"/>
      <c r="B200" s="492"/>
      <c r="C200" s="544"/>
      <c r="D200" s="14" t="s">
        <v>22</v>
      </c>
      <c r="E200" s="195">
        <f>SUM(F200:L200)</f>
        <v>0</v>
      </c>
      <c r="F200" s="106"/>
      <c r="G200" s="106"/>
      <c r="H200" s="106">
        <v>0</v>
      </c>
      <c r="I200" s="106"/>
      <c r="J200" s="108"/>
      <c r="K200" s="203">
        <v>0</v>
      </c>
      <c r="L200" s="109"/>
      <c r="M200" s="110"/>
      <c r="N200" s="110"/>
      <c r="O200" s="110"/>
      <c r="P200" s="64"/>
    </row>
    <row r="201" spans="1:16" s="62" customFormat="1" ht="13.5" hidden="1" thickBot="1">
      <c r="A201" s="513"/>
      <c r="B201" s="514"/>
      <c r="C201" s="545"/>
      <c r="D201" s="15" t="s">
        <v>8</v>
      </c>
      <c r="E201" s="197">
        <f>SUM(F201:L201)</f>
        <v>0</v>
      </c>
      <c r="F201" s="111"/>
      <c r="G201" s="111"/>
      <c r="H201" s="111">
        <v>0</v>
      </c>
      <c r="I201" s="111"/>
      <c r="J201" s="113"/>
      <c r="K201" s="204">
        <v>0</v>
      </c>
      <c r="L201" s="114"/>
      <c r="M201" s="115"/>
      <c r="N201" s="115"/>
      <c r="O201" s="115"/>
      <c r="P201" s="65"/>
    </row>
    <row r="202" spans="1:23" s="13" customFormat="1" ht="13.5" thickBot="1">
      <c r="A202" s="506" t="s">
        <v>41</v>
      </c>
      <c r="B202" s="507"/>
      <c r="C202" s="507"/>
      <c r="D202" s="507"/>
      <c r="E202" s="507"/>
      <c r="F202" s="507"/>
      <c r="G202" s="507"/>
      <c r="H202" s="507"/>
      <c r="I202" s="507"/>
      <c r="J202" s="507"/>
      <c r="K202" s="507"/>
      <c r="L202" s="507"/>
      <c r="M202" s="507"/>
      <c r="N202" s="507"/>
      <c r="O202" s="507"/>
      <c r="P202" s="508"/>
      <c r="Q202" s="44"/>
      <c r="R202" s="44"/>
      <c r="S202" s="44"/>
      <c r="T202" s="44"/>
      <c r="U202" s="44"/>
      <c r="V202" s="44"/>
      <c r="W202" s="44"/>
    </row>
    <row r="203" spans="1:23" s="13" customFormat="1" ht="12.75">
      <c r="A203" s="482">
        <v>23</v>
      </c>
      <c r="B203" s="491" t="s">
        <v>42</v>
      </c>
      <c r="C203" s="493" t="s">
        <v>59</v>
      </c>
      <c r="D203" s="9" t="s">
        <v>12</v>
      </c>
      <c r="E203" s="194">
        <f aca="true" t="shared" si="10" ref="E203:E208">SUM(F203:L203)</f>
        <v>500</v>
      </c>
      <c r="F203" s="182"/>
      <c r="G203" s="182">
        <v>5.1</v>
      </c>
      <c r="H203" s="184">
        <v>42.4</v>
      </c>
      <c r="I203" s="184">
        <v>0</v>
      </c>
      <c r="J203" s="98">
        <v>30</v>
      </c>
      <c r="K203" s="184"/>
      <c r="L203" s="182">
        <v>422.5</v>
      </c>
      <c r="M203" s="185"/>
      <c r="N203" s="185"/>
      <c r="O203" s="185"/>
      <c r="P203" s="188"/>
      <c r="Q203" s="44"/>
      <c r="R203" s="44"/>
      <c r="S203" s="44"/>
      <c r="T203" s="44"/>
      <c r="U203" s="44"/>
      <c r="V203" s="44"/>
      <c r="W203" s="44"/>
    </row>
    <row r="204" spans="1:23" s="13" customFormat="1" ht="12.75">
      <c r="A204" s="483"/>
      <c r="B204" s="492"/>
      <c r="C204" s="470"/>
      <c r="D204" s="8" t="s">
        <v>2</v>
      </c>
      <c r="E204" s="195">
        <f t="shared" si="10"/>
        <v>154.6</v>
      </c>
      <c r="F204" s="59"/>
      <c r="G204" s="59">
        <v>5.1</v>
      </c>
      <c r="H204" s="102">
        <v>42.4</v>
      </c>
      <c r="I204" s="102">
        <v>0</v>
      </c>
      <c r="J204" s="58">
        <v>30</v>
      </c>
      <c r="K204" s="102"/>
      <c r="L204" s="59">
        <v>77.1</v>
      </c>
      <c r="M204" s="78"/>
      <c r="N204" s="78"/>
      <c r="O204" s="78"/>
      <c r="P204" s="448"/>
      <c r="Q204" s="44"/>
      <c r="R204" s="44"/>
      <c r="S204" s="44"/>
      <c r="T204" s="44"/>
      <c r="U204" s="44"/>
      <c r="V204" s="44"/>
      <c r="W204" s="44"/>
    </row>
    <row r="205" spans="1:23" s="13" customFormat="1" ht="12.75">
      <c r="A205" s="483"/>
      <c r="B205" s="492"/>
      <c r="C205" s="470"/>
      <c r="D205" s="8" t="s">
        <v>9</v>
      </c>
      <c r="E205" s="195">
        <f t="shared" si="10"/>
        <v>0</v>
      </c>
      <c r="F205" s="59"/>
      <c r="G205" s="59">
        <v>0</v>
      </c>
      <c r="H205" s="102">
        <v>0</v>
      </c>
      <c r="I205" s="102">
        <v>0</v>
      </c>
      <c r="J205" s="58">
        <v>0</v>
      </c>
      <c r="K205" s="102"/>
      <c r="L205" s="59">
        <v>0</v>
      </c>
      <c r="M205" s="78"/>
      <c r="N205" s="78"/>
      <c r="O205" s="78"/>
      <c r="P205" s="448"/>
      <c r="Q205" s="44"/>
      <c r="R205" s="44"/>
      <c r="S205" s="44"/>
      <c r="T205" s="44"/>
      <c r="U205" s="44"/>
      <c r="V205" s="44"/>
      <c r="W205" s="44"/>
    </row>
    <row r="206" spans="1:23" s="13" customFormat="1" ht="12.75">
      <c r="A206" s="483"/>
      <c r="B206" s="492"/>
      <c r="C206" s="470"/>
      <c r="D206" s="8" t="s">
        <v>21</v>
      </c>
      <c r="E206" s="195">
        <f t="shared" si="10"/>
        <v>0</v>
      </c>
      <c r="F206" s="59"/>
      <c r="G206" s="59">
        <v>0</v>
      </c>
      <c r="H206" s="102">
        <v>0</v>
      </c>
      <c r="I206" s="102">
        <v>0</v>
      </c>
      <c r="J206" s="58">
        <v>0</v>
      </c>
      <c r="K206" s="102"/>
      <c r="L206" s="59">
        <v>0</v>
      </c>
      <c r="M206" s="78"/>
      <c r="N206" s="78"/>
      <c r="O206" s="78"/>
      <c r="P206" s="448"/>
      <c r="Q206" s="44"/>
      <c r="R206" s="44"/>
      <c r="S206" s="44"/>
      <c r="T206" s="44"/>
      <c r="U206" s="44"/>
      <c r="V206" s="44"/>
      <c r="W206" s="44"/>
    </row>
    <row r="207" spans="1:23" s="13" customFormat="1" ht="12.75">
      <c r="A207" s="483"/>
      <c r="B207" s="492"/>
      <c r="C207" s="470"/>
      <c r="D207" s="8" t="s">
        <v>22</v>
      </c>
      <c r="E207" s="195">
        <f t="shared" si="10"/>
        <v>345.4</v>
      </c>
      <c r="F207" s="76"/>
      <c r="G207" s="76">
        <v>0</v>
      </c>
      <c r="H207" s="106">
        <v>0</v>
      </c>
      <c r="I207" s="106">
        <v>0</v>
      </c>
      <c r="J207" s="107">
        <v>0</v>
      </c>
      <c r="K207" s="106"/>
      <c r="L207" s="76">
        <v>345.4</v>
      </c>
      <c r="M207" s="79"/>
      <c r="N207" s="79"/>
      <c r="O207" s="79"/>
      <c r="P207" s="449"/>
      <c r="Q207" s="44"/>
      <c r="R207" s="44"/>
      <c r="S207" s="44"/>
      <c r="T207" s="44"/>
      <c r="U207" s="44"/>
      <c r="V207" s="44"/>
      <c r="W207" s="44"/>
    </row>
    <row r="208" spans="1:23" s="13" customFormat="1" ht="13.5" thickBot="1">
      <c r="A208" s="484"/>
      <c r="B208" s="514"/>
      <c r="C208" s="499"/>
      <c r="D208" s="10" t="s">
        <v>8</v>
      </c>
      <c r="E208" s="197">
        <f t="shared" si="10"/>
        <v>0</v>
      </c>
      <c r="F208" s="60"/>
      <c r="G208" s="60">
        <v>0</v>
      </c>
      <c r="H208" s="111">
        <v>0</v>
      </c>
      <c r="I208" s="111">
        <v>0</v>
      </c>
      <c r="J208" s="112">
        <v>0</v>
      </c>
      <c r="K208" s="111"/>
      <c r="L208" s="60">
        <v>0</v>
      </c>
      <c r="M208" s="80"/>
      <c r="N208" s="80"/>
      <c r="O208" s="80"/>
      <c r="P208" s="450"/>
      <c r="Q208" s="44"/>
      <c r="R208" s="44"/>
      <c r="S208" s="44"/>
      <c r="T208" s="44"/>
      <c r="U208" s="44"/>
      <c r="V208" s="44"/>
      <c r="W208" s="44"/>
    </row>
    <row r="209" spans="1:23" s="13" customFormat="1" ht="12.75" hidden="1">
      <c r="A209" s="391"/>
      <c r="B209" s="210"/>
      <c r="C209" s="232"/>
      <c r="D209" s="151"/>
      <c r="E209" s="193"/>
      <c r="F209" s="172"/>
      <c r="G209" s="172"/>
      <c r="H209" s="89"/>
      <c r="I209" s="89"/>
      <c r="J209" s="398"/>
      <c r="K209" s="89"/>
      <c r="L209" s="172"/>
      <c r="M209" s="172"/>
      <c r="N209" s="172"/>
      <c r="O209" s="172"/>
      <c r="P209" s="456"/>
      <c r="Q209" s="44"/>
      <c r="R209" s="44"/>
      <c r="S209" s="44"/>
      <c r="T209" s="44"/>
      <c r="U209" s="44"/>
      <c r="V209" s="44"/>
      <c r="W209" s="44"/>
    </row>
    <row r="210" spans="1:23" s="13" customFormat="1" ht="12.75" hidden="1">
      <c r="A210" s="391"/>
      <c r="B210" s="210"/>
      <c r="C210" s="232"/>
      <c r="D210" s="151"/>
      <c r="E210" s="193"/>
      <c r="F210" s="172"/>
      <c r="G210" s="172"/>
      <c r="H210" s="89"/>
      <c r="I210" s="89"/>
      <c r="J210" s="398"/>
      <c r="K210" s="89"/>
      <c r="L210" s="172"/>
      <c r="M210" s="172"/>
      <c r="N210" s="172"/>
      <c r="O210" s="172"/>
      <c r="P210" s="456"/>
      <c r="Q210" s="44"/>
      <c r="R210" s="44"/>
      <c r="S210" s="44"/>
      <c r="T210" s="44"/>
      <c r="U210" s="44"/>
      <c r="V210" s="44"/>
      <c r="W210" s="44"/>
    </row>
    <row r="211" spans="1:23" s="13" customFormat="1" ht="12.75" hidden="1">
      <c r="A211" s="391"/>
      <c r="B211" s="210"/>
      <c r="C211" s="232"/>
      <c r="D211" s="151"/>
      <c r="E211" s="193"/>
      <c r="F211" s="172"/>
      <c r="G211" s="172"/>
      <c r="H211" s="89"/>
      <c r="I211" s="89"/>
      <c r="J211" s="398"/>
      <c r="K211" s="89"/>
      <c r="L211" s="172"/>
      <c r="M211" s="172"/>
      <c r="N211" s="172"/>
      <c r="O211" s="172"/>
      <c r="P211" s="456"/>
      <c r="Q211" s="44"/>
      <c r="R211" s="44"/>
      <c r="S211" s="44"/>
      <c r="T211" s="44"/>
      <c r="U211" s="44"/>
      <c r="V211" s="44"/>
      <c r="W211" s="44"/>
    </row>
    <row r="212" spans="1:23" s="13" customFormat="1" ht="13.5" hidden="1" thickBot="1">
      <c r="A212" s="391"/>
      <c r="B212" s="210"/>
      <c r="C212" s="232"/>
      <c r="D212" s="151"/>
      <c r="E212" s="193"/>
      <c r="F212" s="172"/>
      <c r="G212" s="172"/>
      <c r="H212" s="89"/>
      <c r="I212" s="89"/>
      <c r="J212" s="398"/>
      <c r="K212" s="89"/>
      <c r="L212" s="172"/>
      <c r="M212" s="172"/>
      <c r="N212" s="172"/>
      <c r="O212" s="172"/>
      <c r="P212" s="456"/>
      <c r="Q212" s="44"/>
      <c r="R212" s="44"/>
      <c r="S212" s="44"/>
      <c r="T212" s="44"/>
      <c r="U212" s="44"/>
      <c r="V212" s="44"/>
      <c r="W212" s="44"/>
    </row>
    <row r="213" spans="1:23" s="13" customFormat="1" ht="13.5" thickBot="1">
      <c r="A213" s="537" t="s">
        <v>6</v>
      </c>
      <c r="B213" s="538"/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8"/>
      <c r="P213" s="539"/>
      <c r="Q213" s="44"/>
      <c r="R213" s="44"/>
      <c r="S213" s="44"/>
      <c r="T213" s="44"/>
      <c r="U213" s="44"/>
      <c r="V213" s="44"/>
      <c r="W213" s="44"/>
    </row>
    <row r="214" spans="1:23" s="297" customFormat="1" ht="12.75">
      <c r="A214" s="558">
        <v>24</v>
      </c>
      <c r="B214" s="546" t="s">
        <v>29</v>
      </c>
      <c r="C214" s="549" t="s">
        <v>54</v>
      </c>
      <c r="D214" s="249" t="s">
        <v>12</v>
      </c>
      <c r="E214" s="212">
        <v>2053.7</v>
      </c>
      <c r="F214" s="294">
        <v>14.3</v>
      </c>
      <c r="G214" s="294">
        <f>G215</f>
        <v>220</v>
      </c>
      <c r="H214" s="294">
        <f>SUM(H215:H219)</f>
        <v>950.4</v>
      </c>
      <c r="I214" s="294">
        <v>869</v>
      </c>
      <c r="J214" s="405"/>
      <c r="K214" s="294"/>
      <c r="L214" s="294"/>
      <c r="M214" s="295"/>
      <c r="N214" s="295"/>
      <c r="O214" s="295"/>
      <c r="P214" s="296"/>
      <c r="Q214" s="45"/>
      <c r="R214" s="45"/>
      <c r="S214" s="45"/>
      <c r="T214" s="45"/>
      <c r="U214" s="45"/>
      <c r="V214" s="45"/>
      <c r="W214" s="45"/>
    </row>
    <row r="215" spans="1:23" s="297" customFormat="1" ht="12.75">
      <c r="A215" s="559"/>
      <c r="B215" s="547"/>
      <c r="C215" s="550"/>
      <c r="D215" s="254" t="s">
        <v>2</v>
      </c>
      <c r="E215" s="186">
        <f>SUM(F215:L215)</f>
        <v>234.70000000000002</v>
      </c>
      <c r="F215" s="298">
        <v>14.3</v>
      </c>
      <c r="G215" s="299">
        <v>220</v>
      </c>
      <c r="H215" s="298">
        <v>0.4</v>
      </c>
      <c r="I215" s="298">
        <v>0</v>
      </c>
      <c r="J215" s="406"/>
      <c r="K215" s="298"/>
      <c r="L215" s="298"/>
      <c r="M215" s="300"/>
      <c r="N215" s="300"/>
      <c r="O215" s="300"/>
      <c r="P215" s="301"/>
      <c r="Q215" s="45"/>
      <c r="R215" s="45"/>
      <c r="S215" s="45"/>
      <c r="T215" s="45"/>
      <c r="U215" s="45"/>
      <c r="V215" s="45"/>
      <c r="W215" s="45"/>
    </row>
    <row r="216" spans="1:23" s="297" customFormat="1" ht="12.75">
      <c r="A216" s="559"/>
      <c r="B216" s="547"/>
      <c r="C216" s="550"/>
      <c r="D216" s="254" t="s">
        <v>9</v>
      </c>
      <c r="E216" s="186">
        <v>1819</v>
      </c>
      <c r="F216" s="298">
        <v>0</v>
      </c>
      <c r="G216" s="299">
        <v>0</v>
      </c>
      <c r="H216" s="298">
        <v>950</v>
      </c>
      <c r="I216" s="298">
        <v>869</v>
      </c>
      <c r="J216" s="406"/>
      <c r="K216" s="298"/>
      <c r="L216" s="298"/>
      <c r="M216" s="300"/>
      <c r="N216" s="300"/>
      <c r="O216" s="300"/>
      <c r="P216" s="301"/>
      <c r="Q216" s="45"/>
      <c r="R216" s="45"/>
      <c r="S216" s="45"/>
      <c r="T216" s="45"/>
      <c r="U216" s="45"/>
      <c r="V216" s="45"/>
      <c r="W216" s="45"/>
    </row>
    <row r="217" spans="1:23" s="297" customFormat="1" ht="12.75">
      <c r="A217" s="559"/>
      <c r="B217" s="547"/>
      <c r="C217" s="550"/>
      <c r="D217" s="254" t="s">
        <v>21</v>
      </c>
      <c r="E217" s="186">
        <f>SUM(F217:L217)</f>
        <v>0</v>
      </c>
      <c r="F217" s="298">
        <v>0</v>
      </c>
      <c r="G217" s="299">
        <v>0</v>
      </c>
      <c r="H217" s="298">
        <v>0</v>
      </c>
      <c r="I217" s="298">
        <v>0</v>
      </c>
      <c r="J217" s="406"/>
      <c r="K217" s="298"/>
      <c r="L217" s="298"/>
      <c r="M217" s="300"/>
      <c r="N217" s="300"/>
      <c r="O217" s="300"/>
      <c r="P217" s="301"/>
      <c r="Q217" s="45"/>
      <c r="R217" s="45"/>
      <c r="S217" s="45"/>
      <c r="T217" s="45"/>
      <c r="U217" s="45"/>
      <c r="V217" s="45"/>
      <c r="W217" s="45"/>
    </row>
    <row r="218" spans="1:23" s="297" customFormat="1" ht="12.75">
      <c r="A218" s="559"/>
      <c r="B218" s="547"/>
      <c r="C218" s="550"/>
      <c r="D218" s="254" t="s">
        <v>22</v>
      </c>
      <c r="E218" s="186">
        <f>SUM(F218:L218)</f>
        <v>0</v>
      </c>
      <c r="F218" s="298">
        <v>0</v>
      </c>
      <c r="G218" s="302">
        <v>0</v>
      </c>
      <c r="H218" s="303">
        <v>0</v>
      </c>
      <c r="I218" s="303">
        <v>0</v>
      </c>
      <c r="J218" s="407"/>
      <c r="K218" s="303"/>
      <c r="L218" s="303"/>
      <c r="M218" s="304"/>
      <c r="N218" s="304"/>
      <c r="O218" s="304"/>
      <c r="P218" s="305"/>
      <c r="Q218" s="45"/>
      <c r="R218" s="45"/>
      <c r="S218" s="45"/>
      <c r="T218" s="45"/>
      <c r="U218" s="45"/>
      <c r="V218" s="45"/>
      <c r="W218" s="45"/>
    </row>
    <row r="219" spans="1:23" s="297" customFormat="1" ht="13.5" thickBot="1">
      <c r="A219" s="560"/>
      <c r="B219" s="548"/>
      <c r="C219" s="551"/>
      <c r="D219" s="284" t="s">
        <v>8</v>
      </c>
      <c r="E219" s="197">
        <f>SUM(F219:L219)</f>
        <v>0</v>
      </c>
      <c r="F219" s="306">
        <v>0</v>
      </c>
      <c r="G219" s="306">
        <v>0</v>
      </c>
      <c r="H219" s="306">
        <v>0</v>
      </c>
      <c r="I219" s="306">
        <v>0</v>
      </c>
      <c r="J219" s="408"/>
      <c r="K219" s="306"/>
      <c r="L219" s="306"/>
      <c r="M219" s="307"/>
      <c r="N219" s="307"/>
      <c r="O219" s="307"/>
      <c r="P219" s="308"/>
      <c r="Q219" s="45"/>
      <c r="R219" s="45"/>
      <c r="S219" s="45"/>
      <c r="T219" s="45"/>
      <c r="U219" s="45"/>
      <c r="V219" s="45"/>
      <c r="W219" s="45"/>
    </row>
    <row r="220" spans="1:23" s="19" customFormat="1" ht="13.5" thickBot="1">
      <c r="A220" s="552" t="s">
        <v>4</v>
      </c>
      <c r="B220" s="553"/>
      <c r="C220" s="553"/>
      <c r="D220" s="553"/>
      <c r="E220" s="553"/>
      <c r="F220" s="553"/>
      <c r="G220" s="553"/>
      <c r="H220" s="553"/>
      <c r="I220" s="553"/>
      <c r="J220" s="553"/>
      <c r="K220" s="553"/>
      <c r="L220" s="553"/>
      <c r="M220" s="553"/>
      <c r="N220" s="553"/>
      <c r="O220" s="553"/>
      <c r="P220" s="554"/>
      <c r="Q220" s="45"/>
      <c r="R220" s="45"/>
      <c r="S220" s="45"/>
      <c r="T220" s="45"/>
      <c r="U220" s="45"/>
      <c r="V220" s="45"/>
      <c r="W220" s="45"/>
    </row>
    <row r="221" spans="1:23" s="297" customFormat="1" ht="12.75">
      <c r="A221" s="558">
        <v>25</v>
      </c>
      <c r="B221" s="546" t="s">
        <v>51</v>
      </c>
      <c r="C221" s="549" t="s">
        <v>23</v>
      </c>
      <c r="D221" s="249" t="s">
        <v>12</v>
      </c>
      <c r="E221" s="212">
        <f aca="true" t="shared" si="11" ref="E221:E226">SUM(F221:L221)</f>
        <v>1222.1</v>
      </c>
      <c r="F221" s="294"/>
      <c r="G221" s="294">
        <v>777.4</v>
      </c>
      <c r="H221" s="294">
        <v>444.7</v>
      </c>
      <c r="I221" s="294"/>
      <c r="J221" s="405"/>
      <c r="K221" s="294"/>
      <c r="L221" s="294"/>
      <c r="M221" s="309"/>
      <c r="N221" s="309"/>
      <c r="O221" s="309"/>
      <c r="P221" s="310"/>
      <c r="Q221" s="45"/>
      <c r="R221" s="45"/>
      <c r="S221" s="45"/>
      <c r="T221" s="45"/>
      <c r="U221" s="45"/>
      <c r="V221" s="45"/>
      <c r="W221" s="45"/>
    </row>
    <row r="222" spans="1:23" s="297" customFormat="1" ht="12.75">
      <c r="A222" s="559"/>
      <c r="B222" s="547"/>
      <c r="C222" s="550"/>
      <c r="D222" s="254" t="s">
        <v>2</v>
      </c>
      <c r="E222" s="186">
        <f t="shared" si="11"/>
        <v>556.1</v>
      </c>
      <c r="F222" s="298"/>
      <c r="G222" s="298">
        <v>111.4</v>
      </c>
      <c r="H222" s="298">
        <v>444.7</v>
      </c>
      <c r="I222" s="298"/>
      <c r="J222" s="406"/>
      <c r="K222" s="298"/>
      <c r="L222" s="298"/>
      <c r="M222" s="300"/>
      <c r="N222" s="300"/>
      <c r="O222" s="300"/>
      <c r="P222" s="311"/>
      <c r="Q222" s="45"/>
      <c r="R222" s="45"/>
      <c r="S222" s="45"/>
      <c r="T222" s="45"/>
      <c r="U222" s="45"/>
      <c r="V222" s="45"/>
      <c r="W222" s="45"/>
    </row>
    <row r="223" spans="1:23" s="297" customFormat="1" ht="16.5" customHeight="1">
      <c r="A223" s="559"/>
      <c r="B223" s="547"/>
      <c r="C223" s="550"/>
      <c r="D223" s="254" t="s">
        <v>9</v>
      </c>
      <c r="E223" s="186">
        <f t="shared" si="11"/>
        <v>0</v>
      </c>
      <c r="F223" s="298"/>
      <c r="G223" s="298">
        <v>0</v>
      </c>
      <c r="H223" s="298">
        <v>0</v>
      </c>
      <c r="I223" s="298"/>
      <c r="J223" s="406"/>
      <c r="K223" s="298"/>
      <c r="L223" s="298"/>
      <c r="M223" s="300"/>
      <c r="N223" s="300"/>
      <c r="O223" s="300"/>
      <c r="P223" s="311"/>
      <c r="Q223" s="45"/>
      <c r="R223" s="45"/>
      <c r="S223" s="45"/>
      <c r="T223" s="45"/>
      <c r="U223" s="45"/>
      <c r="V223" s="45"/>
      <c r="W223" s="45"/>
    </row>
    <row r="224" spans="1:23" s="297" customFormat="1" ht="12.75">
      <c r="A224" s="559"/>
      <c r="B224" s="547"/>
      <c r="C224" s="550"/>
      <c r="D224" s="254" t="s">
        <v>21</v>
      </c>
      <c r="E224" s="186">
        <f t="shared" si="11"/>
        <v>666</v>
      </c>
      <c r="F224" s="298"/>
      <c r="G224" s="298">
        <v>666</v>
      </c>
      <c r="H224" s="298">
        <v>0</v>
      </c>
      <c r="I224" s="298"/>
      <c r="J224" s="406"/>
      <c r="K224" s="298"/>
      <c r="L224" s="298"/>
      <c r="M224" s="300"/>
      <c r="N224" s="300"/>
      <c r="O224" s="300"/>
      <c r="P224" s="311"/>
      <c r="Q224" s="45"/>
      <c r="R224" s="45"/>
      <c r="S224" s="45"/>
      <c r="T224" s="45"/>
      <c r="U224" s="45"/>
      <c r="V224" s="45"/>
      <c r="W224" s="45"/>
    </row>
    <row r="225" spans="1:23" s="297" customFormat="1" ht="16.5" customHeight="1">
      <c r="A225" s="559"/>
      <c r="B225" s="547"/>
      <c r="C225" s="550"/>
      <c r="D225" s="254" t="s">
        <v>22</v>
      </c>
      <c r="E225" s="186">
        <f t="shared" si="11"/>
        <v>0</v>
      </c>
      <c r="F225" s="303"/>
      <c r="G225" s="303">
        <v>0</v>
      </c>
      <c r="H225" s="303">
        <v>0</v>
      </c>
      <c r="I225" s="303"/>
      <c r="J225" s="407"/>
      <c r="K225" s="303"/>
      <c r="L225" s="298"/>
      <c r="M225" s="298"/>
      <c r="N225" s="298"/>
      <c r="O225" s="298"/>
      <c r="P225" s="311"/>
      <c r="Q225" s="45"/>
      <c r="R225" s="45"/>
      <c r="S225" s="45"/>
      <c r="T225" s="45"/>
      <c r="U225" s="45"/>
      <c r="V225" s="45"/>
      <c r="W225" s="45"/>
    </row>
    <row r="226" spans="1:23" s="297" customFormat="1" ht="13.5" thickBot="1">
      <c r="A226" s="560"/>
      <c r="B226" s="548"/>
      <c r="C226" s="551"/>
      <c r="D226" s="284" t="s">
        <v>8</v>
      </c>
      <c r="E226" s="197">
        <f t="shared" si="11"/>
        <v>0</v>
      </c>
      <c r="F226" s="306"/>
      <c r="G226" s="306">
        <v>0</v>
      </c>
      <c r="H226" s="306">
        <v>0</v>
      </c>
      <c r="I226" s="306"/>
      <c r="J226" s="408"/>
      <c r="K226" s="306"/>
      <c r="L226" s="312"/>
      <c r="M226" s="313"/>
      <c r="N226" s="313"/>
      <c r="O226" s="313"/>
      <c r="P226" s="314"/>
      <c r="Q226" s="45"/>
      <c r="R226" s="45"/>
      <c r="S226" s="45"/>
      <c r="T226" s="45"/>
      <c r="U226" s="45"/>
      <c r="V226" s="45"/>
      <c r="W226" s="45"/>
    </row>
    <row r="227" spans="1:16" s="23" customFormat="1" ht="12.75" hidden="1">
      <c r="A227" s="389"/>
      <c r="B227" s="28"/>
      <c r="C227" s="36"/>
      <c r="D227" s="16"/>
      <c r="E227" s="193"/>
      <c r="F227" s="133"/>
      <c r="G227" s="133"/>
      <c r="H227" s="133"/>
      <c r="I227" s="133"/>
      <c r="J227" s="409"/>
      <c r="K227" s="133"/>
      <c r="L227" s="133"/>
      <c r="M227" s="133"/>
      <c r="N227" s="133"/>
      <c r="O227" s="133"/>
      <c r="P227" s="29"/>
    </row>
    <row r="228" spans="1:16" s="23" customFormat="1" ht="13.5" hidden="1" thickBot="1">
      <c r="A228" s="389"/>
      <c r="B228" s="28"/>
      <c r="C228" s="36"/>
      <c r="D228" s="16"/>
      <c r="E228" s="193"/>
      <c r="F228" s="133"/>
      <c r="G228" s="133"/>
      <c r="H228" s="133"/>
      <c r="I228" s="133"/>
      <c r="J228" s="409"/>
      <c r="K228" s="133"/>
      <c r="L228" s="133"/>
      <c r="M228" s="133"/>
      <c r="N228" s="133"/>
      <c r="O228" s="133"/>
      <c r="P228" s="29"/>
    </row>
    <row r="229" spans="1:16" s="23" customFormat="1" ht="0.75" customHeight="1">
      <c r="A229" s="389"/>
      <c r="B229" s="28"/>
      <c r="C229" s="36"/>
      <c r="D229" s="16"/>
      <c r="E229" s="193"/>
      <c r="F229" s="133"/>
      <c r="G229" s="133"/>
      <c r="H229" s="133"/>
      <c r="I229" s="133"/>
      <c r="J229" s="409"/>
      <c r="K229" s="133"/>
      <c r="L229" s="133"/>
      <c r="M229" s="133"/>
      <c r="N229" s="133"/>
      <c r="O229" s="133"/>
      <c r="P229" s="29"/>
    </row>
    <row r="230" spans="1:16" s="23" customFormat="1" ht="5.25" customHeight="1" hidden="1" thickBot="1">
      <c r="A230" s="389"/>
      <c r="B230" s="28"/>
      <c r="C230" s="36"/>
      <c r="D230" s="16"/>
      <c r="E230" s="193"/>
      <c r="F230" s="133"/>
      <c r="G230" s="133"/>
      <c r="H230" s="133"/>
      <c r="I230" s="133"/>
      <c r="J230" s="409"/>
      <c r="K230" s="133"/>
      <c r="L230" s="133"/>
      <c r="M230" s="133"/>
      <c r="N230" s="133"/>
      <c r="O230" s="133"/>
      <c r="P230" s="29"/>
    </row>
    <row r="231" spans="1:16" s="23" customFormat="1" ht="5.25" customHeight="1">
      <c r="A231" s="389"/>
      <c r="B231" s="28"/>
      <c r="C231" s="36"/>
      <c r="D231" s="16"/>
      <c r="E231" s="193"/>
      <c r="F231" s="133"/>
      <c r="G231" s="133"/>
      <c r="H231" s="133"/>
      <c r="I231" s="133"/>
      <c r="J231" s="409"/>
      <c r="K231" s="133"/>
      <c r="L231" s="133"/>
      <c r="M231" s="133"/>
      <c r="N231" s="133"/>
      <c r="O231" s="133"/>
      <c r="P231" s="29"/>
    </row>
    <row r="232" spans="1:16" s="23" customFormat="1" ht="5.25" customHeight="1">
      <c r="A232" s="389"/>
      <c r="B232" s="28"/>
      <c r="C232" s="36"/>
      <c r="D232" s="16"/>
      <c r="E232" s="193"/>
      <c r="F232" s="133"/>
      <c r="G232" s="133"/>
      <c r="H232" s="133"/>
      <c r="I232" s="133"/>
      <c r="J232" s="409"/>
      <c r="K232" s="133"/>
      <c r="L232" s="133"/>
      <c r="M232" s="133"/>
      <c r="N232" s="133"/>
      <c r="O232" s="133"/>
      <c r="P232" s="29"/>
    </row>
    <row r="233" spans="1:16" s="23" customFormat="1" ht="5.25" customHeight="1">
      <c r="A233" s="389"/>
      <c r="B233" s="28"/>
      <c r="C233" s="36"/>
      <c r="D233" s="16"/>
      <c r="E233" s="193"/>
      <c r="F233" s="133"/>
      <c r="G233" s="133"/>
      <c r="H233" s="133"/>
      <c r="I233" s="133"/>
      <c r="J233" s="409"/>
      <c r="K233" s="133"/>
      <c r="L233" s="133"/>
      <c r="M233" s="133"/>
      <c r="N233" s="133"/>
      <c r="O233" s="133"/>
      <c r="P233" s="29"/>
    </row>
    <row r="234" spans="1:16" s="23" customFormat="1" ht="5.25" customHeight="1">
      <c r="A234" s="389"/>
      <c r="B234" s="28"/>
      <c r="C234" s="36"/>
      <c r="D234" s="16"/>
      <c r="E234" s="193"/>
      <c r="F234" s="133"/>
      <c r="G234" s="133"/>
      <c r="H234" s="133"/>
      <c r="I234" s="133"/>
      <c r="J234" s="409"/>
      <c r="K234" s="133"/>
      <c r="L234" s="133"/>
      <c r="M234" s="133"/>
      <c r="N234" s="133"/>
      <c r="O234" s="133"/>
      <c r="P234" s="29"/>
    </row>
    <row r="235" spans="1:16" s="23" customFormat="1" ht="5.25" customHeight="1">
      <c r="A235" s="389"/>
      <c r="B235" s="28"/>
      <c r="C235" s="36"/>
      <c r="D235" s="16"/>
      <c r="E235" s="193"/>
      <c r="F235" s="133"/>
      <c r="G235" s="133"/>
      <c r="H235" s="133"/>
      <c r="I235" s="133"/>
      <c r="J235" s="409"/>
      <c r="K235" s="133"/>
      <c r="L235" s="133"/>
      <c r="M235" s="133"/>
      <c r="N235" s="133"/>
      <c r="O235" s="133"/>
      <c r="P235" s="29"/>
    </row>
    <row r="236" spans="1:16" s="23" customFormat="1" ht="5.25" customHeight="1" thickBot="1">
      <c r="A236" s="389"/>
      <c r="B236" s="28"/>
      <c r="C236" s="36"/>
      <c r="D236" s="16"/>
      <c r="E236" s="193"/>
      <c r="F236" s="133"/>
      <c r="G236" s="133"/>
      <c r="H236" s="133"/>
      <c r="I236" s="133"/>
      <c r="J236" s="409"/>
      <c r="K236" s="133"/>
      <c r="L236" s="133"/>
      <c r="M236" s="133"/>
      <c r="N236" s="133"/>
      <c r="O236" s="133"/>
      <c r="P236" s="29"/>
    </row>
    <row r="237" spans="1:23" s="19" customFormat="1" ht="12.75">
      <c r="A237" s="482">
        <v>26</v>
      </c>
      <c r="B237" s="555" t="s">
        <v>52</v>
      </c>
      <c r="C237" s="515" t="s">
        <v>75</v>
      </c>
      <c r="D237" s="9" t="s">
        <v>12</v>
      </c>
      <c r="E237" s="212">
        <v>440</v>
      </c>
      <c r="F237" s="117"/>
      <c r="G237" s="117">
        <v>15</v>
      </c>
      <c r="H237" s="142"/>
      <c r="I237" s="142"/>
      <c r="J237" s="134"/>
      <c r="K237" s="142"/>
      <c r="L237" s="117">
        <v>40</v>
      </c>
      <c r="M237" s="213">
        <v>345</v>
      </c>
      <c r="N237" s="213"/>
      <c r="O237" s="213"/>
      <c r="P237" s="42"/>
      <c r="Q237" s="45"/>
      <c r="R237" s="45"/>
      <c r="S237" s="45"/>
      <c r="T237" s="45"/>
      <c r="U237" s="45"/>
      <c r="V237" s="45"/>
      <c r="W237" s="45"/>
    </row>
    <row r="238" spans="1:23" s="19" customFormat="1" ht="12.75">
      <c r="A238" s="483"/>
      <c r="B238" s="556"/>
      <c r="C238" s="516"/>
      <c r="D238" s="8" t="s">
        <v>2</v>
      </c>
      <c r="E238" s="186">
        <f>SUM(F238:M238)</f>
        <v>55</v>
      </c>
      <c r="F238" s="119"/>
      <c r="G238" s="119">
        <v>15</v>
      </c>
      <c r="H238" s="144"/>
      <c r="I238" s="144"/>
      <c r="J238" s="136"/>
      <c r="K238" s="144"/>
      <c r="L238" s="119">
        <v>40</v>
      </c>
      <c r="M238" s="120">
        <v>0</v>
      </c>
      <c r="N238" s="120"/>
      <c r="O238" s="120"/>
      <c r="P238" s="24"/>
      <c r="Q238" s="45"/>
      <c r="R238" s="45"/>
      <c r="S238" s="45"/>
      <c r="T238" s="45"/>
      <c r="U238" s="45"/>
      <c r="V238" s="45"/>
      <c r="W238" s="45"/>
    </row>
    <row r="239" spans="1:23" s="19" customFormat="1" ht="12.75">
      <c r="A239" s="483"/>
      <c r="B239" s="556"/>
      <c r="C239" s="516"/>
      <c r="D239" s="8" t="s">
        <v>9</v>
      </c>
      <c r="E239" s="186">
        <f>SUM(F239:M239)</f>
        <v>192.5</v>
      </c>
      <c r="F239" s="119"/>
      <c r="G239" s="119">
        <v>0</v>
      </c>
      <c r="H239" s="144"/>
      <c r="I239" s="144"/>
      <c r="J239" s="136"/>
      <c r="K239" s="144"/>
      <c r="L239" s="119"/>
      <c r="M239" s="120">
        <v>192.5</v>
      </c>
      <c r="N239" s="120"/>
      <c r="O239" s="120"/>
      <c r="P239" s="24"/>
      <c r="Q239" s="45"/>
      <c r="R239" s="45"/>
      <c r="S239" s="45"/>
      <c r="T239" s="45"/>
      <c r="U239" s="45"/>
      <c r="V239" s="45"/>
      <c r="W239" s="45"/>
    </row>
    <row r="240" spans="1:23" s="19" customFormat="1" ht="12.75">
      <c r="A240" s="483"/>
      <c r="B240" s="556"/>
      <c r="C240" s="516"/>
      <c r="D240" s="8" t="s">
        <v>21</v>
      </c>
      <c r="E240" s="186">
        <f>SUM(F240:M240)</f>
        <v>192.5</v>
      </c>
      <c r="F240" s="119"/>
      <c r="G240" s="119">
        <v>0</v>
      </c>
      <c r="H240" s="144"/>
      <c r="I240" s="144"/>
      <c r="J240" s="136"/>
      <c r="K240" s="144"/>
      <c r="L240" s="119"/>
      <c r="M240" s="120">
        <v>192.5</v>
      </c>
      <c r="N240" s="120"/>
      <c r="O240" s="120"/>
      <c r="P240" s="24"/>
      <c r="Q240" s="45"/>
      <c r="R240" s="45"/>
      <c r="S240" s="45"/>
      <c r="T240" s="45"/>
      <c r="U240" s="45"/>
      <c r="V240" s="45"/>
      <c r="W240" s="45"/>
    </row>
    <row r="241" spans="1:23" s="19" customFormat="1" ht="12.75">
      <c r="A241" s="483"/>
      <c r="B241" s="556"/>
      <c r="C241" s="516"/>
      <c r="D241" s="8" t="s">
        <v>22</v>
      </c>
      <c r="E241" s="186">
        <f>SUM(F241:M241)</f>
        <v>0</v>
      </c>
      <c r="F241" s="121"/>
      <c r="G241" s="121">
        <v>0</v>
      </c>
      <c r="H241" s="146"/>
      <c r="I241" s="146"/>
      <c r="J241" s="138"/>
      <c r="K241" s="146"/>
      <c r="L241" s="119"/>
      <c r="M241" s="119">
        <v>0</v>
      </c>
      <c r="N241" s="119"/>
      <c r="O241" s="119"/>
      <c r="P241" s="24"/>
      <c r="Q241" s="45"/>
      <c r="R241" s="45"/>
      <c r="S241" s="45"/>
      <c r="T241" s="45"/>
      <c r="U241" s="45"/>
      <c r="V241" s="45"/>
      <c r="W241" s="45"/>
    </row>
    <row r="242" spans="1:23" s="19" customFormat="1" ht="23.25" customHeight="1" thickBot="1">
      <c r="A242" s="484"/>
      <c r="B242" s="557"/>
      <c r="C242" s="517"/>
      <c r="D242" s="10" t="s">
        <v>8</v>
      </c>
      <c r="E242" s="197">
        <f>SUM(F242:M242)</f>
        <v>0</v>
      </c>
      <c r="F242" s="123"/>
      <c r="G242" s="123">
        <v>0</v>
      </c>
      <c r="H242" s="148"/>
      <c r="I242" s="148"/>
      <c r="J242" s="140"/>
      <c r="K242" s="148"/>
      <c r="L242" s="214"/>
      <c r="M242" s="215">
        <v>0</v>
      </c>
      <c r="N242" s="215"/>
      <c r="O242" s="215"/>
      <c r="P242" s="43"/>
      <c r="Q242" s="45"/>
      <c r="R242" s="45"/>
      <c r="S242" s="45"/>
      <c r="T242" s="45"/>
      <c r="U242" s="45"/>
      <c r="V242" s="45"/>
      <c r="W242" s="45"/>
    </row>
    <row r="243" spans="1:23" s="53" customFormat="1" ht="12.75">
      <c r="A243" s="482">
        <v>27</v>
      </c>
      <c r="B243" s="555" t="s">
        <v>43</v>
      </c>
      <c r="C243" s="515" t="s">
        <v>74</v>
      </c>
      <c r="D243" s="9" t="s">
        <v>12</v>
      </c>
      <c r="E243" s="209">
        <f aca="true" t="shared" si="12" ref="E243:E254">SUM(F243:L243)</f>
        <v>339.2</v>
      </c>
      <c r="F243" s="117"/>
      <c r="G243" s="117"/>
      <c r="H243" s="142">
        <v>8</v>
      </c>
      <c r="I243" s="142">
        <v>31.2</v>
      </c>
      <c r="J243" s="135"/>
      <c r="K243" s="142">
        <v>300</v>
      </c>
      <c r="L243" s="125"/>
      <c r="M243" s="126"/>
      <c r="N243" s="126"/>
      <c r="O243" s="126"/>
      <c r="P243" s="52"/>
      <c r="Q243" s="345"/>
      <c r="R243" s="345"/>
      <c r="S243" s="345"/>
      <c r="T243" s="345"/>
      <c r="U243" s="345"/>
      <c r="V243" s="345"/>
      <c r="W243" s="345"/>
    </row>
    <row r="244" spans="1:23" s="53" customFormat="1" ht="12.75">
      <c r="A244" s="483"/>
      <c r="B244" s="556"/>
      <c r="C244" s="516"/>
      <c r="D244" s="8" t="s">
        <v>2</v>
      </c>
      <c r="E244" s="195">
        <f t="shared" si="12"/>
        <v>114.2</v>
      </c>
      <c r="F244" s="119"/>
      <c r="G244" s="119"/>
      <c r="H244" s="144">
        <v>8</v>
      </c>
      <c r="I244" s="144">
        <v>31.2</v>
      </c>
      <c r="J244" s="137"/>
      <c r="K244" s="144">
        <v>75</v>
      </c>
      <c r="L244" s="127"/>
      <c r="M244" s="128"/>
      <c r="N244" s="128"/>
      <c r="O244" s="128"/>
      <c r="P244" s="51"/>
      <c r="Q244" s="345"/>
      <c r="R244" s="345"/>
      <c r="S244" s="345"/>
      <c r="T244" s="345"/>
      <c r="U244" s="345"/>
      <c r="V244" s="345"/>
      <c r="W244" s="345"/>
    </row>
    <row r="245" spans="1:23" s="53" customFormat="1" ht="12.75">
      <c r="A245" s="483"/>
      <c r="B245" s="556"/>
      <c r="C245" s="516"/>
      <c r="D245" s="8" t="s">
        <v>9</v>
      </c>
      <c r="E245" s="195">
        <f t="shared" si="12"/>
        <v>0</v>
      </c>
      <c r="F245" s="119"/>
      <c r="G245" s="119"/>
      <c r="H245" s="144">
        <v>0</v>
      </c>
      <c r="I245" s="144">
        <v>0</v>
      </c>
      <c r="J245" s="137"/>
      <c r="K245" s="144">
        <v>0</v>
      </c>
      <c r="L245" s="127"/>
      <c r="M245" s="128"/>
      <c r="N245" s="128"/>
      <c r="O245" s="128"/>
      <c r="P245" s="51"/>
      <c r="Q245" s="345"/>
      <c r="R245" s="345"/>
      <c r="S245" s="345"/>
      <c r="T245" s="345"/>
      <c r="U245" s="345"/>
      <c r="V245" s="345"/>
      <c r="W245" s="345"/>
    </row>
    <row r="246" spans="1:23" s="53" customFormat="1" ht="12.75">
      <c r="A246" s="483"/>
      <c r="B246" s="556"/>
      <c r="C246" s="516"/>
      <c r="D246" s="8" t="s">
        <v>21</v>
      </c>
      <c r="E246" s="195">
        <f t="shared" si="12"/>
        <v>0</v>
      </c>
      <c r="F246" s="119"/>
      <c r="G246" s="119"/>
      <c r="H246" s="144">
        <v>0</v>
      </c>
      <c r="I246" s="144">
        <v>0</v>
      </c>
      <c r="J246" s="137"/>
      <c r="K246" s="144">
        <v>0</v>
      </c>
      <c r="L246" s="127"/>
      <c r="M246" s="128"/>
      <c r="N246" s="128"/>
      <c r="O246" s="128"/>
      <c r="P246" s="51"/>
      <c r="Q246" s="345"/>
      <c r="R246" s="345"/>
      <c r="S246" s="345"/>
      <c r="T246" s="345"/>
      <c r="U246" s="345"/>
      <c r="V246" s="345"/>
      <c r="W246" s="345"/>
    </row>
    <row r="247" spans="1:23" s="53" customFormat="1" ht="12.75">
      <c r="A247" s="483"/>
      <c r="B247" s="556"/>
      <c r="C247" s="516"/>
      <c r="D247" s="8" t="s">
        <v>22</v>
      </c>
      <c r="E247" s="207">
        <f t="shared" si="12"/>
        <v>225</v>
      </c>
      <c r="F247" s="121"/>
      <c r="G247" s="121"/>
      <c r="H247" s="146">
        <v>0</v>
      </c>
      <c r="I247" s="146">
        <v>0</v>
      </c>
      <c r="J247" s="139"/>
      <c r="K247" s="146">
        <v>225</v>
      </c>
      <c r="L247" s="129"/>
      <c r="M247" s="130"/>
      <c r="N247" s="130"/>
      <c r="O247" s="130"/>
      <c r="P247" s="54"/>
      <c r="Q247" s="345"/>
      <c r="R247" s="345"/>
      <c r="S247" s="345"/>
      <c r="T247" s="345"/>
      <c r="U247" s="345"/>
      <c r="V247" s="345"/>
      <c r="W247" s="345"/>
    </row>
    <row r="248" spans="1:23" s="53" customFormat="1" ht="18" customHeight="1" thickBot="1">
      <c r="A248" s="484"/>
      <c r="B248" s="557"/>
      <c r="C248" s="517"/>
      <c r="D248" s="10" t="s">
        <v>8</v>
      </c>
      <c r="E248" s="187">
        <f t="shared" si="12"/>
        <v>0</v>
      </c>
      <c r="F248" s="123"/>
      <c r="G248" s="123"/>
      <c r="H248" s="148">
        <v>0</v>
      </c>
      <c r="I248" s="148">
        <v>0</v>
      </c>
      <c r="J248" s="141"/>
      <c r="K248" s="148">
        <v>0</v>
      </c>
      <c r="L248" s="131"/>
      <c r="M248" s="132"/>
      <c r="N248" s="132"/>
      <c r="O248" s="132"/>
      <c r="P248" s="55"/>
      <c r="Q248" s="345"/>
      <c r="R248" s="345"/>
      <c r="S248" s="345"/>
      <c r="T248" s="345"/>
      <c r="U248" s="345"/>
      <c r="V248" s="345"/>
      <c r="W248" s="345"/>
    </row>
    <row r="249" spans="1:23" s="19" customFormat="1" ht="12.75">
      <c r="A249" s="482">
        <v>28</v>
      </c>
      <c r="B249" s="555" t="s">
        <v>27</v>
      </c>
      <c r="C249" s="515">
        <v>2012</v>
      </c>
      <c r="D249" s="9" t="s">
        <v>12</v>
      </c>
      <c r="E249" s="209">
        <f t="shared" si="12"/>
        <v>100</v>
      </c>
      <c r="F249" s="117"/>
      <c r="G249" s="117"/>
      <c r="H249" s="142"/>
      <c r="I249" s="142"/>
      <c r="J249" s="134"/>
      <c r="K249" s="142">
        <v>100</v>
      </c>
      <c r="L249" s="117"/>
      <c r="M249" s="118"/>
      <c r="N249" s="118"/>
      <c r="O249" s="118"/>
      <c r="P249" s="25"/>
      <c r="Q249" s="45"/>
      <c r="R249" s="45"/>
      <c r="S249" s="45"/>
      <c r="T249" s="45"/>
      <c r="U249" s="45"/>
      <c r="V249" s="45"/>
      <c r="W249" s="45"/>
    </row>
    <row r="250" spans="1:23" s="19" customFormat="1" ht="12.75">
      <c r="A250" s="483"/>
      <c r="B250" s="556"/>
      <c r="C250" s="516"/>
      <c r="D250" s="8" t="s">
        <v>2</v>
      </c>
      <c r="E250" s="195">
        <f t="shared" si="12"/>
        <v>20</v>
      </c>
      <c r="F250" s="119"/>
      <c r="G250" s="119"/>
      <c r="H250" s="144"/>
      <c r="I250" s="144"/>
      <c r="J250" s="136"/>
      <c r="K250" s="144">
        <v>20</v>
      </c>
      <c r="L250" s="119"/>
      <c r="M250" s="120"/>
      <c r="N250" s="120"/>
      <c r="O250" s="120"/>
      <c r="P250" s="24"/>
      <c r="Q250" s="45"/>
      <c r="R250" s="45"/>
      <c r="S250" s="45"/>
      <c r="T250" s="45"/>
      <c r="U250" s="45"/>
      <c r="V250" s="45"/>
      <c r="W250" s="45"/>
    </row>
    <row r="251" spans="1:23" s="19" customFormat="1" ht="12.75">
      <c r="A251" s="483"/>
      <c r="B251" s="556"/>
      <c r="C251" s="516"/>
      <c r="D251" s="8" t="s">
        <v>9</v>
      </c>
      <c r="E251" s="195">
        <f t="shared" si="12"/>
        <v>0</v>
      </c>
      <c r="F251" s="119"/>
      <c r="G251" s="119"/>
      <c r="H251" s="144"/>
      <c r="I251" s="144"/>
      <c r="J251" s="136"/>
      <c r="K251" s="144">
        <v>0</v>
      </c>
      <c r="L251" s="119"/>
      <c r="M251" s="120"/>
      <c r="N251" s="120"/>
      <c r="O251" s="120"/>
      <c r="P251" s="24"/>
      <c r="Q251" s="45"/>
      <c r="R251" s="45"/>
      <c r="S251" s="45"/>
      <c r="T251" s="45"/>
      <c r="U251" s="45"/>
      <c r="V251" s="45"/>
      <c r="W251" s="45"/>
    </row>
    <row r="252" spans="1:23" s="19" customFormat="1" ht="12.75">
      <c r="A252" s="483"/>
      <c r="B252" s="556"/>
      <c r="C252" s="516"/>
      <c r="D252" s="8" t="s">
        <v>21</v>
      </c>
      <c r="E252" s="195">
        <f t="shared" si="12"/>
        <v>80</v>
      </c>
      <c r="F252" s="119"/>
      <c r="G252" s="119"/>
      <c r="H252" s="144"/>
      <c r="I252" s="144"/>
      <c r="J252" s="136"/>
      <c r="K252" s="144">
        <v>80</v>
      </c>
      <c r="L252" s="119"/>
      <c r="M252" s="120"/>
      <c r="N252" s="120"/>
      <c r="O252" s="120"/>
      <c r="P252" s="24"/>
      <c r="Q252" s="45"/>
      <c r="R252" s="45"/>
      <c r="S252" s="45"/>
      <c r="T252" s="45"/>
      <c r="U252" s="45"/>
      <c r="V252" s="45"/>
      <c r="W252" s="45"/>
    </row>
    <row r="253" spans="1:23" s="19" customFormat="1" ht="12.75">
      <c r="A253" s="483"/>
      <c r="B253" s="556"/>
      <c r="C253" s="516"/>
      <c r="D253" s="8" t="s">
        <v>22</v>
      </c>
      <c r="E253" s="207">
        <f t="shared" si="12"/>
        <v>0</v>
      </c>
      <c r="F253" s="121"/>
      <c r="G253" s="121"/>
      <c r="H253" s="146"/>
      <c r="I253" s="146"/>
      <c r="J253" s="138"/>
      <c r="K253" s="146">
        <v>0</v>
      </c>
      <c r="L253" s="121"/>
      <c r="M253" s="122"/>
      <c r="N253" s="122"/>
      <c r="O253" s="122"/>
      <c r="P253" s="26"/>
      <c r="Q253" s="45"/>
      <c r="R253" s="45"/>
      <c r="S253" s="45"/>
      <c r="T253" s="45"/>
      <c r="U253" s="45"/>
      <c r="V253" s="45"/>
      <c r="W253" s="45"/>
    </row>
    <row r="254" spans="1:23" s="19" customFormat="1" ht="18" customHeight="1" thickBot="1">
      <c r="A254" s="484"/>
      <c r="B254" s="557"/>
      <c r="C254" s="517"/>
      <c r="D254" s="10" t="s">
        <v>8</v>
      </c>
      <c r="E254" s="187">
        <f t="shared" si="12"/>
        <v>0</v>
      </c>
      <c r="F254" s="123"/>
      <c r="G254" s="123"/>
      <c r="H254" s="148"/>
      <c r="I254" s="148"/>
      <c r="J254" s="140"/>
      <c r="K254" s="148">
        <v>0</v>
      </c>
      <c r="L254" s="123"/>
      <c r="M254" s="124"/>
      <c r="N254" s="124"/>
      <c r="O254" s="124"/>
      <c r="P254" s="27"/>
      <c r="Q254" s="45"/>
      <c r="R254" s="45"/>
      <c r="S254" s="45"/>
      <c r="T254" s="45"/>
      <c r="U254" s="45"/>
      <c r="V254" s="45"/>
      <c r="W254" s="45"/>
    </row>
    <row r="255" spans="1:23" s="19" customFormat="1" ht="12.75" hidden="1">
      <c r="A255" s="391"/>
      <c r="B255" s="28"/>
      <c r="C255" s="216"/>
      <c r="D255" s="151"/>
      <c r="E255" s="193"/>
      <c r="F255" s="154"/>
      <c r="G255" s="154"/>
      <c r="H255" s="133"/>
      <c r="I255" s="133"/>
      <c r="J255" s="409"/>
      <c r="K255" s="133"/>
      <c r="L255" s="154"/>
      <c r="M255" s="154"/>
      <c r="N255" s="154"/>
      <c r="O255" s="154"/>
      <c r="P255" s="157"/>
      <c r="Q255" s="45"/>
      <c r="R255" s="45"/>
      <c r="S255" s="45"/>
      <c r="T255" s="45"/>
      <c r="U255" s="45"/>
      <c r="V255" s="45"/>
      <c r="W255" s="45"/>
    </row>
    <row r="256" spans="1:23" s="19" customFormat="1" ht="12.75" hidden="1">
      <c r="A256" s="391"/>
      <c r="B256" s="28"/>
      <c r="C256" s="216"/>
      <c r="D256" s="151"/>
      <c r="E256" s="193"/>
      <c r="F256" s="154"/>
      <c r="G256" s="154"/>
      <c r="H256" s="133"/>
      <c r="I256" s="133"/>
      <c r="J256" s="409"/>
      <c r="K256" s="133"/>
      <c r="L256" s="154"/>
      <c r="M256" s="154"/>
      <c r="N256" s="154"/>
      <c r="O256" s="154"/>
      <c r="P256" s="157"/>
      <c r="Q256" s="45"/>
      <c r="R256" s="45"/>
      <c r="S256" s="45"/>
      <c r="T256" s="45"/>
      <c r="U256" s="45"/>
      <c r="V256" s="45"/>
      <c r="W256" s="45"/>
    </row>
    <row r="257" spans="1:23" s="19" customFormat="1" ht="13.5" hidden="1" thickBot="1">
      <c r="A257" s="391"/>
      <c r="B257" s="28"/>
      <c r="C257" s="216"/>
      <c r="D257" s="151"/>
      <c r="E257" s="193"/>
      <c r="F257" s="154"/>
      <c r="G257" s="154"/>
      <c r="H257" s="133"/>
      <c r="I257" s="133"/>
      <c r="J257" s="409"/>
      <c r="K257" s="133"/>
      <c r="L257" s="154"/>
      <c r="M257" s="154"/>
      <c r="N257" s="154"/>
      <c r="O257" s="154"/>
      <c r="P257" s="157"/>
      <c r="Q257" s="45"/>
      <c r="R257" s="45"/>
      <c r="S257" s="45"/>
      <c r="T257" s="45"/>
      <c r="U257" s="45"/>
      <c r="V257" s="45"/>
      <c r="W257" s="45"/>
    </row>
    <row r="258" spans="1:23" s="19" customFormat="1" ht="12.75">
      <c r="A258" s="482">
        <v>29</v>
      </c>
      <c r="B258" s="555" t="s">
        <v>30</v>
      </c>
      <c r="C258" s="515" t="s">
        <v>73</v>
      </c>
      <c r="D258" s="9" t="s">
        <v>12</v>
      </c>
      <c r="E258" s="209">
        <f>SUM(F258:M258)</f>
        <v>1000</v>
      </c>
      <c r="F258" s="117"/>
      <c r="G258" s="117"/>
      <c r="H258" s="142"/>
      <c r="I258" s="142"/>
      <c r="J258" s="134"/>
      <c r="K258" s="142"/>
      <c r="L258" s="117">
        <v>100</v>
      </c>
      <c r="M258" s="118">
        <v>900</v>
      </c>
      <c r="N258" s="118"/>
      <c r="O258" s="118"/>
      <c r="P258" s="25"/>
      <c r="Q258" s="45"/>
      <c r="R258" s="45"/>
      <c r="S258" s="45"/>
      <c r="T258" s="45"/>
      <c r="U258" s="45"/>
      <c r="V258" s="45"/>
      <c r="W258" s="45"/>
    </row>
    <row r="259" spans="1:23" s="19" customFormat="1" ht="12.75">
      <c r="A259" s="483"/>
      <c r="B259" s="556"/>
      <c r="C259" s="516"/>
      <c r="D259" s="8" t="s">
        <v>2</v>
      </c>
      <c r="E259" s="195">
        <f>SUM(F259:M259)</f>
        <v>110</v>
      </c>
      <c r="F259" s="119"/>
      <c r="G259" s="119"/>
      <c r="H259" s="144"/>
      <c r="I259" s="144"/>
      <c r="J259" s="136"/>
      <c r="K259" s="144"/>
      <c r="L259" s="119">
        <v>100</v>
      </c>
      <c r="M259" s="120">
        <v>10</v>
      </c>
      <c r="N259" s="120"/>
      <c r="O259" s="120"/>
      <c r="P259" s="24"/>
      <c r="Q259" s="45"/>
      <c r="R259" s="45"/>
      <c r="S259" s="45"/>
      <c r="T259" s="45"/>
      <c r="U259" s="45"/>
      <c r="V259" s="45"/>
      <c r="W259" s="45"/>
    </row>
    <row r="260" spans="1:23" s="19" customFormat="1" ht="12.75">
      <c r="A260" s="483"/>
      <c r="B260" s="556"/>
      <c r="C260" s="516"/>
      <c r="D260" s="8" t="s">
        <v>9</v>
      </c>
      <c r="E260" s="195">
        <f>SUM(F260:M260)</f>
        <v>40</v>
      </c>
      <c r="F260" s="119"/>
      <c r="G260" s="119"/>
      <c r="H260" s="144"/>
      <c r="I260" s="144"/>
      <c r="J260" s="136"/>
      <c r="K260" s="144"/>
      <c r="L260" s="119"/>
      <c r="M260" s="120">
        <v>40</v>
      </c>
      <c r="N260" s="120"/>
      <c r="O260" s="120"/>
      <c r="P260" s="24"/>
      <c r="Q260" s="45"/>
      <c r="R260" s="45"/>
      <c r="S260" s="45"/>
      <c r="T260" s="45"/>
      <c r="U260" s="45"/>
      <c r="V260" s="45"/>
      <c r="W260" s="45"/>
    </row>
    <row r="261" spans="1:23" s="19" customFormat="1" ht="12.75">
      <c r="A261" s="483"/>
      <c r="B261" s="556"/>
      <c r="C261" s="516"/>
      <c r="D261" s="8" t="s">
        <v>21</v>
      </c>
      <c r="E261" s="195">
        <f>SUM(F261:L261)</f>
        <v>0</v>
      </c>
      <c r="F261" s="119"/>
      <c r="G261" s="119"/>
      <c r="H261" s="144"/>
      <c r="I261" s="144"/>
      <c r="J261" s="136"/>
      <c r="K261" s="144"/>
      <c r="L261" s="119"/>
      <c r="M261" s="120"/>
      <c r="N261" s="120"/>
      <c r="O261" s="120"/>
      <c r="P261" s="24"/>
      <c r="Q261" s="45"/>
      <c r="R261" s="45"/>
      <c r="S261" s="45"/>
      <c r="T261" s="45"/>
      <c r="U261" s="45"/>
      <c r="V261" s="45"/>
      <c r="W261" s="45"/>
    </row>
    <row r="262" spans="1:23" s="19" customFormat="1" ht="12.75">
      <c r="A262" s="483"/>
      <c r="B262" s="556"/>
      <c r="C262" s="516"/>
      <c r="D262" s="8" t="s">
        <v>22</v>
      </c>
      <c r="E262" s="195">
        <f>SUM(F262:M262)</f>
        <v>850</v>
      </c>
      <c r="F262" s="121"/>
      <c r="G262" s="121"/>
      <c r="H262" s="146"/>
      <c r="I262" s="146"/>
      <c r="J262" s="138"/>
      <c r="K262" s="146"/>
      <c r="L262" s="121"/>
      <c r="M262" s="122">
        <v>850</v>
      </c>
      <c r="N262" s="122"/>
      <c r="O262" s="122"/>
      <c r="P262" s="26"/>
      <c r="Q262" s="45"/>
      <c r="R262" s="45"/>
      <c r="S262" s="45"/>
      <c r="T262" s="45"/>
      <c r="U262" s="45"/>
      <c r="V262" s="45"/>
      <c r="W262" s="45"/>
    </row>
    <row r="263" spans="1:23" s="19" customFormat="1" ht="13.5" thickBot="1">
      <c r="A263" s="484"/>
      <c r="B263" s="557"/>
      <c r="C263" s="517"/>
      <c r="D263" s="10" t="s">
        <v>8</v>
      </c>
      <c r="E263" s="187">
        <f>SUM(F263:L263)</f>
        <v>0</v>
      </c>
      <c r="F263" s="123"/>
      <c r="G263" s="123"/>
      <c r="H263" s="148"/>
      <c r="I263" s="148"/>
      <c r="J263" s="140"/>
      <c r="K263" s="148"/>
      <c r="L263" s="123"/>
      <c r="M263" s="124"/>
      <c r="N263" s="124"/>
      <c r="O263" s="124"/>
      <c r="P263" s="27"/>
      <c r="Q263" s="45"/>
      <c r="R263" s="45"/>
      <c r="S263" s="45"/>
      <c r="T263" s="45"/>
      <c r="U263" s="45"/>
      <c r="V263" s="45"/>
      <c r="W263" s="45"/>
    </row>
    <row r="264" spans="1:23" s="19" customFormat="1" ht="12.75">
      <c r="A264" s="482">
        <v>30</v>
      </c>
      <c r="B264" s="555" t="s">
        <v>44</v>
      </c>
      <c r="C264" s="515" t="s">
        <v>75</v>
      </c>
      <c r="D264" s="9" t="s">
        <v>12</v>
      </c>
      <c r="E264" s="209">
        <f aca="true" t="shared" si="13" ref="E264:E269">SUM(F264:M264)</f>
        <v>1609</v>
      </c>
      <c r="F264" s="117"/>
      <c r="G264" s="117">
        <v>9</v>
      </c>
      <c r="H264" s="142"/>
      <c r="I264" s="142"/>
      <c r="J264" s="134"/>
      <c r="K264" s="142">
        <v>200</v>
      </c>
      <c r="L264" s="117">
        <v>300</v>
      </c>
      <c r="M264" s="118">
        <v>1100</v>
      </c>
      <c r="N264" s="118"/>
      <c r="O264" s="118"/>
      <c r="P264" s="25"/>
      <c r="Q264" s="45"/>
      <c r="R264" s="45"/>
      <c r="S264" s="45"/>
      <c r="T264" s="45"/>
      <c r="U264" s="45"/>
      <c r="V264" s="45"/>
      <c r="W264" s="45"/>
    </row>
    <row r="265" spans="1:23" s="19" customFormat="1" ht="12.75">
      <c r="A265" s="483"/>
      <c r="B265" s="556"/>
      <c r="C265" s="516"/>
      <c r="D265" s="8" t="s">
        <v>2</v>
      </c>
      <c r="E265" s="195">
        <f t="shared" si="13"/>
        <v>109</v>
      </c>
      <c r="F265" s="119"/>
      <c r="G265" s="119">
        <v>9</v>
      </c>
      <c r="H265" s="144"/>
      <c r="I265" s="144"/>
      <c r="J265" s="136"/>
      <c r="K265" s="144">
        <v>100</v>
      </c>
      <c r="L265" s="119"/>
      <c r="M265" s="120"/>
      <c r="N265" s="120"/>
      <c r="O265" s="120"/>
      <c r="P265" s="24"/>
      <c r="Q265" s="45"/>
      <c r="R265" s="45"/>
      <c r="S265" s="45"/>
      <c r="T265" s="45"/>
      <c r="U265" s="45"/>
      <c r="V265" s="45"/>
      <c r="W265" s="45"/>
    </row>
    <row r="266" spans="1:23" s="19" customFormat="1" ht="12.75">
      <c r="A266" s="483"/>
      <c r="B266" s="556"/>
      <c r="C266" s="516"/>
      <c r="D266" s="8" t="s">
        <v>9</v>
      </c>
      <c r="E266" s="195">
        <f t="shared" si="13"/>
        <v>500</v>
      </c>
      <c r="F266" s="119"/>
      <c r="G266" s="119">
        <v>0</v>
      </c>
      <c r="H266" s="144"/>
      <c r="I266" s="144"/>
      <c r="J266" s="136"/>
      <c r="K266" s="144"/>
      <c r="L266" s="119">
        <v>300</v>
      </c>
      <c r="M266" s="120">
        <v>200</v>
      </c>
      <c r="N266" s="120"/>
      <c r="O266" s="120"/>
      <c r="P266" s="24"/>
      <c r="Q266" s="45"/>
      <c r="R266" s="45"/>
      <c r="S266" s="45"/>
      <c r="T266" s="45"/>
      <c r="U266" s="45"/>
      <c r="V266" s="45"/>
      <c r="W266" s="45"/>
    </row>
    <row r="267" spans="1:23" s="19" customFormat="1" ht="12.75">
      <c r="A267" s="483"/>
      <c r="B267" s="556"/>
      <c r="C267" s="516"/>
      <c r="D267" s="8" t="s">
        <v>21</v>
      </c>
      <c r="E267" s="195">
        <f t="shared" si="13"/>
        <v>0</v>
      </c>
      <c r="F267" s="119"/>
      <c r="G267" s="119">
        <v>0</v>
      </c>
      <c r="H267" s="144"/>
      <c r="I267" s="144"/>
      <c r="J267" s="136"/>
      <c r="K267" s="144"/>
      <c r="L267" s="119"/>
      <c r="M267" s="120"/>
      <c r="N267" s="120"/>
      <c r="O267" s="120"/>
      <c r="P267" s="24"/>
      <c r="Q267" s="45"/>
      <c r="R267" s="45"/>
      <c r="S267" s="45"/>
      <c r="T267" s="45"/>
      <c r="U267" s="45"/>
      <c r="V267" s="45"/>
      <c r="W267" s="45"/>
    </row>
    <row r="268" spans="1:23" s="19" customFormat="1" ht="12.75">
      <c r="A268" s="483"/>
      <c r="B268" s="556"/>
      <c r="C268" s="516"/>
      <c r="D268" s="8" t="s">
        <v>22</v>
      </c>
      <c r="E268" s="195">
        <f t="shared" si="13"/>
        <v>1000</v>
      </c>
      <c r="F268" s="121"/>
      <c r="G268" s="121">
        <v>0</v>
      </c>
      <c r="H268" s="146"/>
      <c r="I268" s="146"/>
      <c r="J268" s="138"/>
      <c r="K268" s="144">
        <v>100</v>
      </c>
      <c r="L268" s="121"/>
      <c r="M268" s="122">
        <v>900</v>
      </c>
      <c r="N268" s="122"/>
      <c r="O268" s="122"/>
      <c r="P268" s="26"/>
      <c r="Q268" s="45"/>
      <c r="R268" s="45"/>
      <c r="S268" s="45"/>
      <c r="T268" s="45"/>
      <c r="U268" s="45"/>
      <c r="V268" s="45"/>
      <c r="W268" s="45"/>
    </row>
    <row r="269" spans="1:23" s="19" customFormat="1" ht="22.5" customHeight="1" thickBot="1">
      <c r="A269" s="484"/>
      <c r="B269" s="557"/>
      <c r="C269" s="517"/>
      <c r="D269" s="10" t="s">
        <v>8</v>
      </c>
      <c r="E269" s="187">
        <f t="shared" si="13"/>
        <v>0</v>
      </c>
      <c r="F269" s="123"/>
      <c r="G269" s="123">
        <v>0</v>
      </c>
      <c r="H269" s="148"/>
      <c r="I269" s="148"/>
      <c r="J269" s="140"/>
      <c r="K269" s="148"/>
      <c r="L269" s="123"/>
      <c r="M269" s="124"/>
      <c r="N269" s="124"/>
      <c r="O269" s="124"/>
      <c r="P269" s="27"/>
      <c r="Q269" s="45"/>
      <c r="R269" s="45"/>
      <c r="S269" s="45"/>
      <c r="T269" s="45"/>
      <c r="U269" s="45"/>
      <c r="V269" s="45"/>
      <c r="W269" s="45"/>
    </row>
    <row r="270" spans="1:16" s="23" customFormat="1" ht="12.75" hidden="1">
      <c r="A270" s="389"/>
      <c r="B270" s="28"/>
      <c r="C270" s="36"/>
      <c r="D270" s="16"/>
      <c r="E270" s="193"/>
      <c r="F270" s="133"/>
      <c r="G270" s="133"/>
      <c r="H270" s="133"/>
      <c r="I270" s="133"/>
      <c r="J270" s="409"/>
      <c r="K270" s="133"/>
      <c r="L270" s="133"/>
      <c r="M270" s="133"/>
      <c r="N270" s="133"/>
      <c r="O270" s="133"/>
      <c r="P270" s="29"/>
    </row>
    <row r="271" spans="1:16" s="23" customFormat="1" ht="12.75" hidden="1">
      <c r="A271" s="389"/>
      <c r="B271" s="28"/>
      <c r="C271" s="36"/>
      <c r="D271" s="16"/>
      <c r="E271" s="193"/>
      <c r="F271" s="133"/>
      <c r="G271" s="133"/>
      <c r="H271" s="133"/>
      <c r="I271" s="133"/>
      <c r="J271" s="409"/>
      <c r="K271" s="133"/>
      <c r="L271" s="133"/>
      <c r="M271" s="133"/>
      <c r="N271" s="133"/>
      <c r="O271" s="133"/>
      <c r="P271" s="29"/>
    </row>
    <row r="272" spans="1:16" s="23" customFormat="1" ht="12.75" hidden="1">
      <c r="A272" s="389"/>
      <c r="B272" s="28"/>
      <c r="C272" s="36"/>
      <c r="D272" s="16"/>
      <c r="E272" s="193"/>
      <c r="F272" s="133"/>
      <c r="G272" s="133"/>
      <c r="H272" s="133"/>
      <c r="I272" s="133"/>
      <c r="J272" s="409"/>
      <c r="K272" s="133"/>
      <c r="L272" s="133"/>
      <c r="M272" s="133"/>
      <c r="N272" s="133"/>
      <c r="O272" s="133"/>
      <c r="P272" s="29"/>
    </row>
    <row r="273" spans="1:16" s="23" customFormat="1" ht="12.75" hidden="1">
      <c r="A273" s="389"/>
      <c r="B273" s="28"/>
      <c r="C273" s="36"/>
      <c r="D273" s="16"/>
      <c r="E273" s="193"/>
      <c r="F273" s="133"/>
      <c r="G273" s="133"/>
      <c r="H273" s="133"/>
      <c r="I273" s="133"/>
      <c r="J273" s="409"/>
      <c r="K273" s="133"/>
      <c r="L273" s="133"/>
      <c r="M273" s="133"/>
      <c r="N273" s="133"/>
      <c r="O273" s="133"/>
      <c r="P273" s="29"/>
    </row>
    <row r="274" spans="1:16" s="23" customFormat="1" ht="13.5" hidden="1" thickBot="1">
      <c r="A274" s="389"/>
      <c r="B274" s="28"/>
      <c r="C274" s="36"/>
      <c r="D274" s="16"/>
      <c r="E274" s="193"/>
      <c r="F274" s="133"/>
      <c r="G274" s="133"/>
      <c r="H274" s="133"/>
      <c r="I274" s="133"/>
      <c r="J274" s="409"/>
      <c r="K274" s="133"/>
      <c r="L274" s="133"/>
      <c r="M274" s="133"/>
      <c r="N274" s="133"/>
      <c r="O274" s="133"/>
      <c r="P274" s="29"/>
    </row>
    <row r="275" spans="1:16" s="23" customFormat="1" ht="3" customHeight="1" hidden="1" thickBot="1">
      <c r="A275" s="389"/>
      <c r="B275" s="28"/>
      <c r="C275" s="36"/>
      <c r="D275" s="16"/>
      <c r="E275" s="193"/>
      <c r="F275" s="133"/>
      <c r="G275" s="133"/>
      <c r="H275" s="133"/>
      <c r="I275" s="133"/>
      <c r="J275" s="409"/>
      <c r="K275" s="133"/>
      <c r="L275" s="133"/>
      <c r="M275" s="133"/>
      <c r="N275" s="133"/>
      <c r="O275" s="133"/>
      <c r="P275" s="29"/>
    </row>
    <row r="276" spans="1:16" s="23" customFormat="1" ht="13.5" hidden="1" thickBot="1">
      <c r="A276" s="389"/>
      <c r="B276" s="28"/>
      <c r="C276" s="36"/>
      <c r="D276" s="16"/>
      <c r="E276" s="193"/>
      <c r="F276" s="133"/>
      <c r="G276" s="133"/>
      <c r="H276" s="133"/>
      <c r="I276" s="133"/>
      <c r="J276" s="409"/>
      <c r="K276" s="133"/>
      <c r="L276" s="133"/>
      <c r="M276" s="133"/>
      <c r="N276" s="133"/>
      <c r="O276" s="133"/>
      <c r="P276" s="29"/>
    </row>
    <row r="277" spans="1:16" s="23" customFormat="1" ht="13.5" hidden="1" thickBot="1">
      <c r="A277" s="389"/>
      <c r="B277" s="28"/>
      <c r="C277" s="36"/>
      <c r="D277" s="16"/>
      <c r="E277" s="193"/>
      <c r="F277" s="133"/>
      <c r="G277" s="133"/>
      <c r="H277" s="133"/>
      <c r="I277" s="133"/>
      <c r="J277" s="409"/>
      <c r="K277" s="133"/>
      <c r="L277" s="133"/>
      <c r="M277" s="133"/>
      <c r="N277" s="133"/>
      <c r="O277" s="133"/>
      <c r="P277" s="29"/>
    </row>
    <row r="278" spans="1:16" s="23" customFormat="1" ht="13.5" hidden="1" thickBot="1">
      <c r="A278" s="389"/>
      <c r="B278" s="28"/>
      <c r="C278" s="36"/>
      <c r="D278" s="16"/>
      <c r="E278" s="193"/>
      <c r="F278" s="133"/>
      <c r="G278" s="133"/>
      <c r="H278" s="133"/>
      <c r="I278" s="133"/>
      <c r="J278" s="409"/>
      <c r="K278" s="133"/>
      <c r="L278" s="133"/>
      <c r="M278" s="133"/>
      <c r="N278" s="133"/>
      <c r="O278" s="133"/>
      <c r="P278" s="29"/>
    </row>
    <row r="279" spans="1:16" s="23" customFormat="1" ht="13.5" hidden="1" thickBot="1">
      <c r="A279" s="389"/>
      <c r="B279" s="28"/>
      <c r="C279" s="36"/>
      <c r="D279" s="16"/>
      <c r="E279" s="193"/>
      <c r="F279" s="133"/>
      <c r="G279" s="133"/>
      <c r="H279" s="133"/>
      <c r="I279" s="133"/>
      <c r="J279" s="409"/>
      <c r="K279" s="133"/>
      <c r="L279" s="133"/>
      <c r="M279" s="133"/>
      <c r="N279" s="133"/>
      <c r="O279" s="133"/>
      <c r="P279" s="29"/>
    </row>
    <row r="280" spans="1:16" s="23" customFormat="1" ht="2.25" customHeight="1" thickBot="1">
      <c r="A280" s="389"/>
      <c r="B280" s="28"/>
      <c r="C280" s="36"/>
      <c r="D280" s="16"/>
      <c r="E280" s="193"/>
      <c r="F280" s="133"/>
      <c r="G280" s="133"/>
      <c r="H280" s="133"/>
      <c r="I280" s="133"/>
      <c r="J280" s="409"/>
      <c r="K280" s="133"/>
      <c r="L280" s="133"/>
      <c r="M280" s="133"/>
      <c r="N280" s="133"/>
      <c r="O280" s="133"/>
      <c r="P280" s="29"/>
    </row>
    <row r="281" spans="1:16" s="23" customFormat="1" ht="13.5" hidden="1" thickBot="1">
      <c r="A281" s="389"/>
      <c r="B281" s="28"/>
      <c r="C281" s="36"/>
      <c r="D281" s="16"/>
      <c r="E281" s="193"/>
      <c r="F281" s="133"/>
      <c r="G281" s="133"/>
      <c r="H281" s="133"/>
      <c r="I281" s="133"/>
      <c r="J281" s="409"/>
      <c r="K281" s="133"/>
      <c r="L281" s="133"/>
      <c r="M281" s="133"/>
      <c r="N281" s="133"/>
      <c r="O281" s="133"/>
      <c r="P281" s="29"/>
    </row>
    <row r="282" spans="1:16" s="23" customFormat="1" ht="13.5" hidden="1" thickBot="1">
      <c r="A282" s="389"/>
      <c r="B282" s="28"/>
      <c r="C282" s="36"/>
      <c r="D282" s="16"/>
      <c r="E282" s="193"/>
      <c r="F282" s="133"/>
      <c r="G282" s="133"/>
      <c r="H282" s="133"/>
      <c r="I282" s="133"/>
      <c r="J282" s="409"/>
      <c r="K282" s="133"/>
      <c r="L282" s="133"/>
      <c r="M282" s="133"/>
      <c r="N282" s="133"/>
      <c r="O282" s="133"/>
      <c r="P282" s="29"/>
    </row>
    <row r="283" spans="1:23" s="19" customFormat="1" ht="12.75">
      <c r="A283" s="511">
        <v>31</v>
      </c>
      <c r="B283" s="555" t="s">
        <v>18</v>
      </c>
      <c r="C283" s="564" t="s">
        <v>77</v>
      </c>
      <c r="D283" s="11" t="s">
        <v>12</v>
      </c>
      <c r="E283" s="209">
        <f>SUM(F283:O283)</f>
        <v>466</v>
      </c>
      <c r="F283" s="142"/>
      <c r="G283" s="142">
        <v>51</v>
      </c>
      <c r="H283" s="142"/>
      <c r="I283" s="142"/>
      <c r="J283" s="134"/>
      <c r="K283" s="142"/>
      <c r="L283" s="142">
        <v>85</v>
      </c>
      <c r="M283" s="142">
        <v>85</v>
      </c>
      <c r="N283" s="142">
        <v>85</v>
      </c>
      <c r="O283" s="142">
        <v>160</v>
      </c>
      <c r="P283" s="561" t="s">
        <v>45</v>
      </c>
      <c r="Q283" s="45"/>
      <c r="R283" s="45"/>
      <c r="S283" s="45"/>
      <c r="T283" s="45"/>
      <c r="U283" s="45"/>
      <c r="V283" s="45"/>
      <c r="W283" s="45"/>
    </row>
    <row r="284" spans="1:23" s="19" customFormat="1" ht="12.75">
      <c r="A284" s="512"/>
      <c r="B284" s="556"/>
      <c r="C284" s="565"/>
      <c r="D284" s="14" t="s">
        <v>2</v>
      </c>
      <c r="E284" s="195">
        <f>SUM(F284:O284)</f>
        <v>197</v>
      </c>
      <c r="F284" s="144"/>
      <c r="G284" s="144">
        <v>32</v>
      </c>
      <c r="H284" s="144"/>
      <c r="I284" s="144"/>
      <c r="J284" s="136"/>
      <c r="K284" s="144"/>
      <c r="L284" s="144">
        <v>35</v>
      </c>
      <c r="M284" s="144">
        <v>35</v>
      </c>
      <c r="N284" s="144">
        <v>35</v>
      </c>
      <c r="O284" s="144">
        <v>60</v>
      </c>
      <c r="P284" s="562"/>
      <c r="Q284" s="45"/>
      <c r="R284" s="45"/>
      <c r="S284" s="45"/>
      <c r="T284" s="45"/>
      <c r="U284" s="45"/>
      <c r="V284" s="45"/>
      <c r="W284" s="45"/>
    </row>
    <row r="285" spans="1:23" s="19" customFormat="1" ht="12.75">
      <c r="A285" s="512"/>
      <c r="B285" s="556"/>
      <c r="C285" s="565"/>
      <c r="D285" s="14" t="s">
        <v>9</v>
      </c>
      <c r="E285" s="195">
        <f>SUM(F285:O285)</f>
        <v>250</v>
      </c>
      <c r="F285" s="144"/>
      <c r="G285" s="144">
        <v>0</v>
      </c>
      <c r="H285" s="144"/>
      <c r="I285" s="144"/>
      <c r="J285" s="136"/>
      <c r="K285" s="144"/>
      <c r="L285" s="144">
        <v>50</v>
      </c>
      <c r="M285" s="144">
        <v>50</v>
      </c>
      <c r="N285" s="144">
        <v>50</v>
      </c>
      <c r="O285" s="144">
        <v>100</v>
      </c>
      <c r="P285" s="562"/>
      <c r="Q285" s="45"/>
      <c r="R285" s="45"/>
      <c r="S285" s="45"/>
      <c r="T285" s="45"/>
      <c r="U285" s="45"/>
      <c r="V285" s="45"/>
      <c r="W285" s="45"/>
    </row>
    <row r="286" spans="1:23" s="19" customFormat="1" ht="12.75">
      <c r="A286" s="512"/>
      <c r="B286" s="556"/>
      <c r="C286" s="565"/>
      <c r="D286" s="14" t="s">
        <v>21</v>
      </c>
      <c r="E286" s="195">
        <f>SUM(F286:O286)</f>
        <v>19</v>
      </c>
      <c r="F286" s="144"/>
      <c r="G286" s="144">
        <v>19</v>
      </c>
      <c r="H286" s="144"/>
      <c r="I286" s="144"/>
      <c r="J286" s="136"/>
      <c r="K286" s="144"/>
      <c r="L286" s="144">
        <v>0</v>
      </c>
      <c r="M286" s="144">
        <v>0</v>
      </c>
      <c r="N286" s="144">
        <v>0</v>
      </c>
      <c r="O286" s="144">
        <v>0</v>
      </c>
      <c r="P286" s="562"/>
      <c r="Q286" s="45"/>
      <c r="R286" s="45"/>
      <c r="S286" s="45"/>
      <c r="T286" s="45"/>
      <c r="U286" s="45"/>
      <c r="V286" s="45"/>
      <c r="W286" s="45"/>
    </row>
    <row r="287" spans="1:23" s="19" customFormat="1" ht="12.75">
      <c r="A287" s="512"/>
      <c r="B287" s="556"/>
      <c r="C287" s="565"/>
      <c r="D287" s="14" t="s">
        <v>22</v>
      </c>
      <c r="E287" s="195">
        <f>SUM(F287:L287)</f>
        <v>0</v>
      </c>
      <c r="F287" s="146"/>
      <c r="G287" s="146">
        <v>0</v>
      </c>
      <c r="H287" s="146"/>
      <c r="I287" s="146"/>
      <c r="J287" s="138"/>
      <c r="K287" s="146"/>
      <c r="L287" s="146">
        <v>0</v>
      </c>
      <c r="M287" s="146">
        <v>0</v>
      </c>
      <c r="N287" s="146">
        <v>0</v>
      </c>
      <c r="O287" s="146">
        <v>0</v>
      </c>
      <c r="P287" s="562"/>
      <c r="Q287" s="45"/>
      <c r="R287" s="45"/>
      <c r="S287" s="45"/>
      <c r="T287" s="45"/>
      <c r="U287" s="45"/>
      <c r="V287" s="45"/>
      <c r="W287" s="45"/>
    </row>
    <row r="288" spans="1:23" s="19" customFormat="1" ht="39" customHeight="1" thickBot="1">
      <c r="A288" s="513"/>
      <c r="B288" s="557"/>
      <c r="C288" s="566"/>
      <c r="D288" s="15" t="s">
        <v>8</v>
      </c>
      <c r="E288" s="197">
        <f>SUM(F288:L288)</f>
        <v>0</v>
      </c>
      <c r="F288" s="148"/>
      <c r="G288" s="148">
        <v>0</v>
      </c>
      <c r="H288" s="148"/>
      <c r="I288" s="148"/>
      <c r="J288" s="140"/>
      <c r="K288" s="148"/>
      <c r="L288" s="148">
        <v>0</v>
      </c>
      <c r="M288" s="148">
        <v>0</v>
      </c>
      <c r="N288" s="148">
        <v>0</v>
      </c>
      <c r="O288" s="148">
        <v>0</v>
      </c>
      <c r="P288" s="563"/>
      <c r="Q288" s="45"/>
      <c r="R288" s="45"/>
      <c r="S288" s="45"/>
      <c r="T288" s="45"/>
      <c r="U288" s="45"/>
      <c r="V288" s="45"/>
      <c r="W288" s="45"/>
    </row>
    <row r="289" spans="1:23" s="19" customFormat="1" ht="13.5" thickBot="1">
      <c r="A289" s="567" t="s">
        <v>5</v>
      </c>
      <c r="B289" s="568"/>
      <c r="C289" s="568"/>
      <c r="D289" s="568"/>
      <c r="E289" s="568"/>
      <c r="F289" s="568"/>
      <c r="G289" s="568"/>
      <c r="H289" s="568"/>
      <c r="I289" s="568"/>
      <c r="J289" s="568"/>
      <c r="K289" s="568"/>
      <c r="L289" s="568"/>
      <c r="M289" s="568"/>
      <c r="N289" s="568"/>
      <c r="O289" s="568"/>
      <c r="P289" s="569"/>
      <c r="Q289" s="45"/>
      <c r="R289" s="45"/>
      <c r="S289" s="45"/>
      <c r="T289" s="45"/>
      <c r="U289" s="45"/>
      <c r="V289" s="45"/>
      <c r="W289" s="45"/>
    </row>
    <row r="290" spans="1:16" s="45" customFormat="1" ht="12.75">
      <c r="A290" s="511">
        <v>32</v>
      </c>
      <c r="B290" s="555" t="s">
        <v>49</v>
      </c>
      <c r="C290" s="564" t="s">
        <v>59</v>
      </c>
      <c r="D290" s="11" t="s">
        <v>12</v>
      </c>
      <c r="E290" s="209">
        <f aca="true" t="shared" si="14" ref="E290:E295">SUM(F290:L290)</f>
        <v>334.6</v>
      </c>
      <c r="F290" s="142"/>
      <c r="G290" s="142">
        <v>17</v>
      </c>
      <c r="H290" s="142">
        <v>15</v>
      </c>
      <c r="I290" s="142"/>
      <c r="J290" s="134">
        <v>126.6</v>
      </c>
      <c r="K290" s="142">
        <v>87</v>
      </c>
      <c r="L290" s="142">
        <v>89</v>
      </c>
      <c r="M290" s="217"/>
      <c r="N290" s="217"/>
      <c r="O290" s="217"/>
      <c r="P290" s="66"/>
    </row>
    <row r="291" spans="1:16" s="45" customFormat="1" ht="12.75">
      <c r="A291" s="512"/>
      <c r="B291" s="556"/>
      <c r="C291" s="565"/>
      <c r="D291" s="14" t="s">
        <v>2</v>
      </c>
      <c r="E291" s="186">
        <f t="shared" si="14"/>
        <v>42</v>
      </c>
      <c r="F291" s="144"/>
      <c r="G291" s="144">
        <v>17</v>
      </c>
      <c r="H291" s="144">
        <v>15</v>
      </c>
      <c r="I291" s="144"/>
      <c r="J291" s="136">
        <v>0</v>
      </c>
      <c r="K291" s="144">
        <v>4</v>
      </c>
      <c r="L291" s="144">
        <v>6</v>
      </c>
      <c r="M291" s="218"/>
      <c r="N291" s="218"/>
      <c r="O291" s="218"/>
      <c r="P291" s="67"/>
    </row>
    <row r="292" spans="1:16" s="45" customFormat="1" ht="12.75">
      <c r="A292" s="512"/>
      <c r="B292" s="556"/>
      <c r="C292" s="565"/>
      <c r="D292" s="14" t="s">
        <v>9</v>
      </c>
      <c r="E292" s="186">
        <f t="shared" si="14"/>
        <v>126.6</v>
      </c>
      <c r="F292" s="144"/>
      <c r="G292" s="144">
        <v>0</v>
      </c>
      <c r="H292" s="144">
        <v>0</v>
      </c>
      <c r="I292" s="144"/>
      <c r="J292" s="136">
        <v>126.6</v>
      </c>
      <c r="K292" s="144">
        <v>0</v>
      </c>
      <c r="L292" s="144">
        <v>0</v>
      </c>
      <c r="M292" s="218"/>
      <c r="N292" s="218"/>
      <c r="O292" s="218"/>
      <c r="P292" s="67"/>
    </row>
    <row r="293" spans="1:16" s="45" customFormat="1" ht="12.75">
      <c r="A293" s="512"/>
      <c r="B293" s="556"/>
      <c r="C293" s="565"/>
      <c r="D293" s="14" t="s">
        <v>21</v>
      </c>
      <c r="E293" s="186">
        <f t="shared" si="14"/>
        <v>0</v>
      </c>
      <c r="F293" s="144"/>
      <c r="G293" s="144">
        <v>0</v>
      </c>
      <c r="H293" s="144">
        <v>0</v>
      </c>
      <c r="I293" s="144"/>
      <c r="J293" s="136">
        <v>0</v>
      </c>
      <c r="K293" s="144">
        <v>0</v>
      </c>
      <c r="L293" s="144">
        <v>0</v>
      </c>
      <c r="M293" s="218"/>
      <c r="N293" s="218"/>
      <c r="O293" s="218"/>
      <c r="P293" s="67"/>
    </row>
    <row r="294" spans="1:16" s="45" customFormat="1" ht="12.75">
      <c r="A294" s="512"/>
      <c r="B294" s="556"/>
      <c r="C294" s="565"/>
      <c r="D294" s="14" t="s">
        <v>22</v>
      </c>
      <c r="E294" s="186">
        <f t="shared" si="14"/>
        <v>0</v>
      </c>
      <c r="F294" s="146"/>
      <c r="G294" s="146">
        <v>0</v>
      </c>
      <c r="H294" s="146">
        <v>0</v>
      </c>
      <c r="I294" s="146"/>
      <c r="J294" s="138">
        <v>0</v>
      </c>
      <c r="K294" s="146">
        <v>0</v>
      </c>
      <c r="L294" s="146">
        <v>0</v>
      </c>
      <c r="M294" s="219"/>
      <c r="N294" s="219"/>
      <c r="O294" s="219"/>
      <c r="P294" s="68"/>
    </row>
    <row r="295" spans="1:16" s="45" customFormat="1" ht="13.5" thickBot="1">
      <c r="A295" s="513"/>
      <c r="B295" s="557"/>
      <c r="C295" s="566"/>
      <c r="D295" s="15" t="s">
        <v>8</v>
      </c>
      <c r="E295" s="187">
        <f t="shared" si="14"/>
        <v>166</v>
      </c>
      <c r="F295" s="148"/>
      <c r="G295" s="148">
        <v>0</v>
      </c>
      <c r="H295" s="148">
        <v>0</v>
      </c>
      <c r="I295" s="148">
        <v>0</v>
      </c>
      <c r="J295" s="140">
        <v>0</v>
      </c>
      <c r="K295" s="148">
        <v>83</v>
      </c>
      <c r="L295" s="148">
        <v>83</v>
      </c>
      <c r="M295" s="220"/>
      <c r="N295" s="220"/>
      <c r="O295" s="220"/>
      <c r="P295" s="69"/>
    </row>
    <row r="296" spans="1:23" s="297" customFormat="1" ht="12.75">
      <c r="A296" s="558">
        <v>33</v>
      </c>
      <c r="B296" s="546" t="s">
        <v>58</v>
      </c>
      <c r="C296" s="549" t="s">
        <v>23</v>
      </c>
      <c r="D296" s="249" t="s">
        <v>12</v>
      </c>
      <c r="E296" s="209">
        <f aca="true" t="shared" si="15" ref="E296:E301">SUM(F296:L296)</f>
        <v>840.4</v>
      </c>
      <c r="F296" s="294"/>
      <c r="G296" s="294">
        <v>41.8</v>
      </c>
      <c r="H296" s="294">
        <v>798.6</v>
      </c>
      <c r="I296" s="294"/>
      <c r="J296" s="405"/>
      <c r="K296" s="294"/>
      <c r="L296" s="294"/>
      <c r="M296" s="295"/>
      <c r="N296" s="295"/>
      <c r="O296" s="295"/>
      <c r="P296" s="296"/>
      <c r="Q296" s="45"/>
      <c r="R296" s="45"/>
      <c r="S296" s="45"/>
      <c r="T296" s="45"/>
      <c r="U296" s="45"/>
      <c r="V296" s="45"/>
      <c r="W296" s="45"/>
    </row>
    <row r="297" spans="1:23" s="297" customFormat="1" ht="12.75">
      <c r="A297" s="559"/>
      <c r="B297" s="547"/>
      <c r="C297" s="550"/>
      <c r="D297" s="254" t="s">
        <v>2</v>
      </c>
      <c r="E297" s="195">
        <f t="shared" si="15"/>
        <v>708.4</v>
      </c>
      <c r="F297" s="298"/>
      <c r="G297" s="298">
        <v>41.8</v>
      </c>
      <c r="H297" s="298">
        <v>666.6</v>
      </c>
      <c r="I297" s="298"/>
      <c r="J297" s="406"/>
      <c r="K297" s="298"/>
      <c r="L297" s="298"/>
      <c r="M297" s="300"/>
      <c r="N297" s="300"/>
      <c r="O297" s="300"/>
      <c r="P297" s="301"/>
      <c r="Q297" s="45"/>
      <c r="R297" s="45"/>
      <c r="S297" s="45"/>
      <c r="T297" s="45"/>
      <c r="U297" s="45"/>
      <c r="V297" s="45"/>
      <c r="W297" s="45"/>
    </row>
    <row r="298" spans="1:23" s="315" customFormat="1" ht="12.75">
      <c r="A298" s="559"/>
      <c r="B298" s="547"/>
      <c r="C298" s="550"/>
      <c r="D298" s="254" t="s">
        <v>9</v>
      </c>
      <c r="E298" s="195">
        <f t="shared" si="15"/>
        <v>0</v>
      </c>
      <c r="F298" s="298"/>
      <c r="G298" s="298">
        <v>0</v>
      </c>
      <c r="H298" s="298">
        <v>0</v>
      </c>
      <c r="I298" s="298"/>
      <c r="J298" s="406"/>
      <c r="K298" s="298"/>
      <c r="L298" s="298"/>
      <c r="M298" s="300"/>
      <c r="N298" s="300"/>
      <c r="O298" s="300"/>
      <c r="P298" s="301"/>
      <c r="Q298" s="23"/>
      <c r="R298" s="23"/>
      <c r="S298" s="23"/>
      <c r="T298" s="23"/>
      <c r="U298" s="23"/>
      <c r="V298" s="23"/>
      <c r="W298" s="23"/>
    </row>
    <row r="299" spans="1:23" s="315" customFormat="1" ht="12.75">
      <c r="A299" s="559"/>
      <c r="B299" s="547"/>
      <c r="C299" s="550"/>
      <c r="D299" s="254" t="s">
        <v>21</v>
      </c>
      <c r="E299" s="195">
        <f t="shared" si="15"/>
        <v>132</v>
      </c>
      <c r="F299" s="298"/>
      <c r="G299" s="298">
        <v>0</v>
      </c>
      <c r="H299" s="298">
        <v>132</v>
      </c>
      <c r="I299" s="298"/>
      <c r="J299" s="406"/>
      <c r="K299" s="298"/>
      <c r="L299" s="298"/>
      <c r="M299" s="300"/>
      <c r="N299" s="300"/>
      <c r="O299" s="300"/>
      <c r="P299" s="301"/>
      <c r="Q299" s="23"/>
      <c r="R299" s="23"/>
      <c r="S299" s="23"/>
      <c r="T299" s="23"/>
      <c r="U299" s="23"/>
      <c r="V299" s="23"/>
      <c r="W299" s="23"/>
    </row>
    <row r="300" spans="1:23" s="315" customFormat="1" ht="12.75">
      <c r="A300" s="559"/>
      <c r="B300" s="547"/>
      <c r="C300" s="550"/>
      <c r="D300" s="254" t="s">
        <v>22</v>
      </c>
      <c r="E300" s="195">
        <f t="shared" si="15"/>
        <v>0</v>
      </c>
      <c r="F300" s="298"/>
      <c r="G300" s="298">
        <v>0</v>
      </c>
      <c r="H300" s="298">
        <v>0</v>
      </c>
      <c r="I300" s="298"/>
      <c r="J300" s="407"/>
      <c r="K300" s="303"/>
      <c r="L300" s="303"/>
      <c r="M300" s="304"/>
      <c r="N300" s="304"/>
      <c r="O300" s="304"/>
      <c r="P300" s="305"/>
      <c r="Q300" s="23"/>
      <c r="R300" s="23"/>
      <c r="S300" s="23"/>
      <c r="T300" s="23"/>
      <c r="U300" s="23"/>
      <c r="V300" s="23"/>
      <c r="W300" s="23"/>
    </row>
    <row r="301" spans="1:23" s="315" customFormat="1" ht="13.5" thickBot="1">
      <c r="A301" s="560"/>
      <c r="B301" s="548"/>
      <c r="C301" s="551"/>
      <c r="D301" s="284" t="s">
        <v>8</v>
      </c>
      <c r="E301" s="187">
        <f t="shared" si="15"/>
        <v>0</v>
      </c>
      <c r="F301" s="306"/>
      <c r="G301" s="306">
        <v>0</v>
      </c>
      <c r="H301" s="306">
        <v>0</v>
      </c>
      <c r="I301" s="306"/>
      <c r="J301" s="408"/>
      <c r="K301" s="306"/>
      <c r="L301" s="306"/>
      <c r="M301" s="307"/>
      <c r="N301" s="307"/>
      <c r="O301" s="307"/>
      <c r="P301" s="308"/>
      <c r="Q301" s="23"/>
      <c r="R301" s="23"/>
      <c r="S301" s="23"/>
      <c r="T301" s="23"/>
      <c r="U301" s="23"/>
      <c r="V301" s="23"/>
      <c r="W301" s="23"/>
    </row>
    <row r="302" spans="1:15" s="23" customFormat="1" ht="12.75" hidden="1">
      <c r="A302" s="389"/>
      <c r="B302" s="28"/>
      <c r="C302" s="36"/>
      <c r="D302" s="16"/>
      <c r="E302" s="193"/>
      <c r="F302" s="133"/>
      <c r="G302" s="133"/>
      <c r="H302" s="133"/>
      <c r="I302" s="133"/>
      <c r="J302" s="409"/>
      <c r="K302" s="133"/>
      <c r="L302" s="133"/>
      <c r="M302" s="133"/>
      <c r="N302" s="133"/>
      <c r="O302" s="133"/>
    </row>
    <row r="303" spans="1:15" s="23" customFormat="1" ht="12.75" hidden="1">
      <c r="A303" s="389"/>
      <c r="B303" s="28"/>
      <c r="C303" s="36"/>
      <c r="D303" s="16"/>
      <c r="E303" s="193"/>
      <c r="F303" s="133"/>
      <c r="G303" s="133"/>
      <c r="H303" s="133"/>
      <c r="I303" s="133"/>
      <c r="J303" s="409"/>
      <c r="K303" s="133"/>
      <c r="L303" s="133"/>
      <c r="M303" s="133"/>
      <c r="N303" s="133"/>
      <c r="O303" s="133"/>
    </row>
    <row r="304" spans="1:15" s="23" customFormat="1" ht="12.75" hidden="1">
      <c r="A304" s="389"/>
      <c r="B304" s="28"/>
      <c r="C304" s="36"/>
      <c r="D304" s="16"/>
      <c r="E304" s="193"/>
      <c r="F304" s="133"/>
      <c r="G304" s="133"/>
      <c r="H304" s="133"/>
      <c r="I304" s="133"/>
      <c r="J304" s="409"/>
      <c r="K304" s="133"/>
      <c r="L304" s="133"/>
      <c r="M304" s="133"/>
      <c r="N304" s="133"/>
      <c r="O304" s="133"/>
    </row>
    <row r="305" spans="1:15" s="23" customFormat="1" ht="13.5" hidden="1" thickBot="1">
      <c r="A305" s="389"/>
      <c r="B305" s="28"/>
      <c r="C305" s="36"/>
      <c r="D305" s="16"/>
      <c r="E305" s="193"/>
      <c r="F305" s="133"/>
      <c r="G305" s="133"/>
      <c r="H305" s="133"/>
      <c r="I305" s="133"/>
      <c r="J305" s="409"/>
      <c r="K305" s="133"/>
      <c r="L305" s="133"/>
      <c r="M305" s="133"/>
      <c r="N305" s="133"/>
      <c r="O305" s="133"/>
    </row>
    <row r="306" spans="1:23" s="19" customFormat="1" ht="12.75">
      <c r="A306" s="511">
        <v>34</v>
      </c>
      <c r="B306" s="555" t="s">
        <v>55</v>
      </c>
      <c r="C306" s="564" t="s">
        <v>36</v>
      </c>
      <c r="D306" s="11" t="s">
        <v>12</v>
      </c>
      <c r="E306" s="209">
        <f aca="true" t="shared" si="16" ref="E306:E311">SUM(F306:L306)</f>
        <v>355.5</v>
      </c>
      <c r="F306" s="142"/>
      <c r="G306" s="142">
        <v>105.5</v>
      </c>
      <c r="H306" s="142"/>
      <c r="I306" s="142"/>
      <c r="J306" s="134">
        <v>250</v>
      </c>
      <c r="K306" s="142"/>
      <c r="L306" s="142"/>
      <c r="M306" s="143"/>
      <c r="N306" s="143"/>
      <c r="O306" s="143"/>
      <c r="P306" s="48"/>
      <c r="Q306" s="45"/>
      <c r="R306" s="45"/>
      <c r="S306" s="45"/>
      <c r="T306" s="45"/>
      <c r="U306" s="45"/>
      <c r="V306" s="45"/>
      <c r="W306" s="45"/>
    </row>
    <row r="307" spans="1:23" s="19" customFormat="1" ht="12.75">
      <c r="A307" s="512"/>
      <c r="B307" s="556"/>
      <c r="C307" s="565"/>
      <c r="D307" s="14" t="s">
        <v>2</v>
      </c>
      <c r="E307" s="195">
        <f t="shared" si="16"/>
        <v>25</v>
      </c>
      <c r="F307" s="144"/>
      <c r="G307" s="144">
        <v>0</v>
      </c>
      <c r="H307" s="144"/>
      <c r="I307" s="144"/>
      <c r="J307" s="136">
        <v>25</v>
      </c>
      <c r="K307" s="144"/>
      <c r="L307" s="144"/>
      <c r="M307" s="145"/>
      <c r="N307" s="145"/>
      <c r="O307" s="145"/>
      <c r="P307" s="49"/>
      <c r="Q307" s="45"/>
      <c r="R307" s="45"/>
      <c r="S307" s="45"/>
      <c r="T307" s="45"/>
      <c r="U307" s="45"/>
      <c r="V307" s="45"/>
      <c r="W307" s="45"/>
    </row>
    <row r="308" spans="1:23" s="19" customFormat="1" ht="15" customHeight="1">
      <c r="A308" s="512"/>
      <c r="B308" s="556"/>
      <c r="C308" s="565"/>
      <c r="D308" s="14" t="s">
        <v>9</v>
      </c>
      <c r="E308" s="195">
        <f t="shared" si="16"/>
        <v>105.5</v>
      </c>
      <c r="F308" s="144"/>
      <c r="G308" s="144">
        <v>105.5</v>
      </c>
      <c r="H308" s="144"/>
      <c r="I308" s="144"/>
      <c r="J308" s="136">
        <v>0</v>
      </c>
      <c r="K308" s="144"/>
      <c r="L308" s="144"/>
      <c r="M308" s="145"/>
      <c r="N308" s="145"/>
      <c r="O308" s="145"/>
      <c r="P308" s="49"/>
      <c r="Q308" s="45"/>
      <c r="R308" s="45"/>
      <c r="S308" s="45"/>
      <c r="T308" s="45"/>
      <c r="U308" s="45"/>
      <c r="V308" s="45"/>
      <c r="W308" s="45"/>
    </row>
    <row r="309" spans="1:23" s="19" customFormat="1" ht="17.25" customHeight="1">
      <c r="A309" s="512"/>
      <c r="B309" s="556"/>
      <c r="C309" s="565"/>
      <c r="D309" s="14" t="s">
        <v>21</v>
      </c>
      <c r="E309" s="195">
        <f t="shared" si="16"/>
        <v>0</v>
      </c>
      <c r="F309" s="144"/>
      <c r="G309" s="144">
        <v>0</v>
      </c>
      <c r="H309" s="144"/>
      <c r="I309" s="144"/>
      <c r="J309" s="136">
        <v>0</v>
      </c>
      <c r="K309" s="144"/>
      <c r="L309" s="144"/>
      <c r="M309" s="145"/>
      <c r="N309" s="145"/>
      <c r="O309" s="145"/>
      <c r="P309" s="49"/>
      <c r="Q309" s="45"/>
      <c r="R309" s="45"/>
      <c r="S309" s="45"/>
      <c r="T309" s="45"/>
      <c r="U309" s="45"/>
      <c r="V309" s="45"/>
      <c r="W309" s="45"/>
    </row>
    <row r="310" spans="1:23" s="19" customFormat="1" ht="16.5" customHeight="1">
      <c r="A310" s="512"/>
      <c r="B310" s="556"/>
      <c r="C310" s="565"/>
      <c r="D310" s="14" t="s">
        <v>22</v>
      </c>
      <c r="E310" s="195">
        <f t="shared" si="16"/>
        <v>0</v>
      </c>
      <c r="F310" s="146"/>
      <c r="G310" s="146">
        <v>0</v>
      </c>
      <c r="H310" s="146"/>
      <c r="I310" s="146"/>
      <c r="J310" s="138">
        <v>0</v>
      </c>
      <c r="K310" s="146"/>
      <c r="L310" s="146"/>
      <c r="M310" s="147"/>
      <c r="N310" s="147"/>
      <c r="O310" s="147"/>
      <c r="P310" s="49"/>
      <c r="Q310" s="45"/>
      <c r="R310" s="45"/>
      <c r="S310" s="45"/>
      <c r="T310" s="45"/>
      <c r="U310" s="45"/>
      <c r="V310" s="45"/>
      <c r="W310" s="45"/>
    </row>
    <row r="311" spans="1:23" s="19" customFormat="1" ht="15.75" customHeight="1" thickBot="1">
      <c r="A311" s="513"/>
      <c r="B311" s="557"/>
      <c r="C311" s="566"/>
      <c r="D311" s="15" t="s">
        <v>8</v>
      </c>
      <c r="E311" s="187">
        <f t="shared" si="16"/>
        <v>225</v>
      </c>
      <c r="F311" s="148"/>
      <c r="G311" s="148">
        <v>0</v>
      </c>
      <c r="H311" s="148"/>
      <c r="I311" s="148"/>
      <c r="J311" s="140">
        <v>225</v>
      </c>
      <c r="K311" s="148"/>
      <c r="L311" s="148"/>
      <c r="M311" s="149"/>
      <c r="N311" s="149"/>
      <c r="O311" s="149"/>
      <c r="P311" s="50"/>
      <c r="Q311" s="45"/>
      <c r="R311" s="45"/>
      <c r="S311" s="45"/>
      <c r="T311" s="45"/>
      <c r="U311" s="45"/>
      <c r="V311" s="45"/>
      <c r="W311" s="45"/>
    </row>
    <row r="312" spans="1:15" s="23" customFormat="1" ht="12.75" hidden="1">
      <c r="A312" s="389"/>
      <c r="B312" s="28"/>
      <c r="C312" s="36"/>
      <c r="D312" s="16"/>
      <c r="E312" s="193"/>
      <c r="F312" s="133"/>
      <c r="G312" s="133"/>
      <c r="H312" s="133"/>
      <c r="I312" s="133"/>
      <c r="J312" s="409"/>
      <c r="K312" s="133"/>
      <c r="L312" s="133"/>
      <c r="M312" s="133"/>
      <c r="N312" s="133"/>
      <c r="O312" s="133"/>
    </row>
    <row r="313" spans="1:15" s="23" customFormat="1" ht="12.75" hidden="1">
      <c r="A313" s="389"/>
      <c r="B313" s="28"/>
      <c r="C313" s="36"/>
      <c r="D313" s="16"/>
      <c r="E313" s="193"/>
      <c r="F313" s="133"/>
      <c r="G313" s="133"/>
      <c r="H313" s="133"/>
      <c r="I313" s="133"/>
      <c r="J313" s="409"/>
      <c r="K313" s="133"/>
      <c r="L313" s="133"/>
      <c r="M313" s="133"/>
      <c r="N313" s="133"/>
      <c r="O313" s="133"/>
    </row>
    <row r="314" spans="1:15" s="23" customFormat="1" ht="12.75" hidden="1">
      <c r="A314" s="389"/>
      <c r="B314" s="28"/>
      <c r="C314" s="36"/>
      <c r="D314" s="16"/>
      <c r="E314" s="193"/>
      <c r="F314" s="133"/>
      <c r="G314" s="133"/>
      <c r="H314" s="133"/>
      <c r="I314" s="133"/>
      <c r="J314" s="409"/>
      <c r="K314" s="133"/>
      <c r="L314" s="133"/>
      <c r="M314" s="133"/>
      <c r="N314" s="133"/>
      <c r="O314" s="133"/>
    </row>
    <row r="315" spans="1:15" s="23" customFormat="1" ht="13.5" hidden="1" thickBot="1">
      <c r="A315" s="389"/>
      <c r="B315" s="28"/>
      <c r="C315" s="36"/>
      <c r="D315" s="16"/>
      <c r="E315" s="193"/>
      <c r="F315" s="133"/>
      <c r="G315" s="133"/>
      <c r="H315" s="133"/>
      <c r="I315" s="133"/>
      <c r="J315" s="409"/>
      <c r="K315" s="133"/>
      <c r="L315" s="133"/>
      <c r="M315" s="133"/>
      <c r="N315" s="133"/>
      <c r="O315" s="133"/>
    </row>
    <row r="316" spans="1:15" s="23" customFormat="1" ht="12" customHeight="1">
      <c r="A316" s="389"/>
      <c r="B316" s="28"/>
      <c r="C316" s="36"/>
      <c r="D316" s="16"/>
      <c r="E316" s="193"/>
      <c r="F316" s="133"/>
      <c r="G316" s="133"/>
      <c r="H316" s="133"/>
      <c r="I316" s="133"/>
      <c r="J316" s="409"/>
      <c r="K316" s="133"/>
      <c r="L316" s="133"/>
      <c r="M316" s="133"/>
      <c r="N316" s="133"/>
      <c r="O316" s="133"/>
    </row>
    <row r="317" spans="1:15" s="23" customFormat="1" ht="5.25" customHeight="1">
      <c r="A317" s="389"/>
      <c r="B317" s="28"/>
      <c r="C317" s="36"/>
      <c r="D317" s="16"/>
      <c r="E317" s="193"/>
      <c r="F317" s="133"/>
      <c r="G317" s="133"/>
      <c r="H317" s="133"/>
      <c r="I317" s="133"/>
      <c r="J317" s="409"/>
      <c r="K317" s="133"/>
      <c r="L317" s="133"/>
      <c r="M317" s="133"/>
      <c r="N317" s="133"/>
      <c r="O317" s="133"/>
    </row>
    <row r="318" spans="1:15" s="23" customFormat="1" ht="12.75" hidden="1">
      <c r="A318" s="389"/>
      <c r="B318" s="28"/>
      <c r="C318" s="36"/>
      <c r="D318" s="16"/>
      <c r="E318" s="193"/>
      <c r="F318" s="133"/>
      <c r="G318" s="133"/>
      <c r="H318" s="133"/>
      <c r="I318" s="133"/>
      <c r="J318" s="409"/>
      <c r="K318" s="133"/>
      <c r="L318" s="133"/>
      <c r="M318" s="133"/>
      <c r="N318" s="133"/>
      <c r="O318" s="133"/>
    </row>
    <row r="319" spans="1:23" s="315" customFormat="1" ht="12.75">
      <c r="A319" s="624">
        <v>35</v>
      </c>
      <c r="B319" s="625" t="s">
        <v>91</v>
      </c>
      <c r="C319" s="626">
        <v>2010</v>
      </c>
      <c r="D319" s="316" t="s">
        <v>12</v>
      </c>
      <c r="E319" s="221">
        <v>80</v>
      </c>
      <c r="F319" s="317"/>
      <c r="G319" s="317"/>
      <c r="H319" s="317"/>
      <c r="I319" s="318">
        <v>80</v>
      </c>
      <c r="J319" s="410"/>
      <c r="K319" s="317"/>
      <c r="L319" s="317"/>
      <c r="M319" s="317"/>
      <c r="N319" s="317"/>
      <c r="O319" s="317"/>
      <c r="P319" s="319"/>
      <c r="Q319" s="23"/>
      <c r="R319" s="23"/>
      <c r="S319" s="23"/>
      <c r="T319" s="23"/>
      <c r="U319" s="23"/>
      <c r="V319" s="23"/>
      <c r="W319" s="23"/>
    </row>
    <row r="320" spans="1:23" s="315" customFormat="1" ht="12.75">
      <c r="A320" s="624"/>
      <c r="B320" s="625"/>
      <c r="C320" s="626"/>
      <c r="D320" s="316" t="s">
        <v>2</v>
      </c>
      <c r="E320" s="221">
        <v>40</v>
      </c>
      <c r="F320" s="317"/>
      <c r="G320" s="317"/>
      <c r="H320" s="317"/>
      <c r="I320" s="318">
        <v>40</v>
      </c>
      <c r="J320" s="410"/>
      <c r="K320" s="317"/>
      <c r="L320" s="317"/>
      <c r="M320" s="317"/>
      <c r="N320" s="317"/>
      <c r="O320" s="317"/>
      <c r="P320" s="319"/>
      <c r="Q320" s="23"/>
      <c r="R320" s="23"/>
      <c r="S320" s="23"/>
      <c r="T320" s="23"/>
      <c r="U320" s="23"/>
      <c r="V320" s="23"/>
      <c r="W320" s="23"/>
    </row>
    <row r="321" spans="1:23" s="315" customFormat="1" ht="15" customHeight="1">
      <c r="A321" s="624"/>
      <c r="B321" s="625"/>
      <c r="C321" s="626"/>
      <c r="D321" s="316" t="s">
        <v>9</v>
      </c>
      <c r="E321" s="221">
        <v>0</v>
      </c>
      <c r="F321" s="317"/>
      <c r="G321" s="317"/>
      <c r="H321" s="317"/>
      <c r="I321" s="318">
        <v>0</v>
      </c>
      <c r="J321" s="410"/>
      <c r="K321" s="317"/>
      <c r="L321" s="317"/>
      <c r="M321" s="317"/>
      <c r="N321" s="317"/>
      <c r="O321" s="317"/>
      <c r="P321" s="319"/>
      <c r="Q321" s="23"/>
      <c r="R321" s="23"/>
      <c r="S321" s="23"/>
      <c r="T321" s="23"/>
      <c r="U321" s="23"/>
      <c r="V321" s="23"/>
      <c r="W321" s="23"/>
    </row>
    <row r="322" spans="1:23" s="315" customFormat="1" ht="12.75">
      <c r="A322" s="624"/>
      <c r="B322" s="625"/>
      <c r="C322" s="626"/>
      <c r="D322" s="316" t="s">
        <v>92</v>
      </c>
      <c r="E322" s="221">
        <v>40</v>
      </c>
      <c r="F322" s="317"/>
      <c r="G322" s="317"/>
      <c r="H322" s="317"/>
      <c r="I322" s="318">
        <v>40</v>
      </c>
      <c r="J322" s="410"/>
      <c r="K322" s="317"/>
      <c r="L322" s="317"/>
      <c r="M322" s="317"/>
      <c r="N322" s="317"/>
      <c r="O322" s="317"/>
      <c r="P322" s="319"/>
      <c r="Q322" s="23"/>
      <c r="R322" s="23"/>
      <c r="S322" s="23"/>
      <c r="T322" s="23"/>
      <c r="U322" s="23"/>
      <c r="V322" s="23"/>
      <c r="W322" s="23"/>
    </row>
    <row r="323" spans="1:23" s="315" customFormat="1" ht="18.75" customHeight="1">
      <c r="A323" s="624"/>
      <c r="B323" s="625"/>
      <c r="C323" s="626"/>
      <c r="D323" s="316" t="s">
        <v>22</v>
      </c>
      <c r="E323" s="221">
        <v>0</v>
      </c>
      <c r="F323" s="317"/>
      <c r="G323" s="317"/>
      <c r="H323" s="317"/>
      <c r="I323" s="318">
        <v>0</v>
      </c>
      <c r="J323" s="410"/>
      <c r="K323" s="317"/>
      <c r="L323" s="317"/>
      <c r="M323" s="317"/>
      <c r="N323" s="317"/>
      <c r="O323" s="317"/>
      <c r="P323" s="319"/>
      <c r="Q323" s="23"/>
      <c r="R323" s="23"/>
      <c r="S323" s="23"/>
      <c r="T323" s="23"/>
      <c r="U323" s="23"/>
      <c r="V323" s="23"/>
      <c r="W323" s="23"/>
    </row>
    <row r="324" spans="1:23" s="315" customFormat="1" ht="18.75" customHeight="1" thickBot="1">
      <c r="A324" s="624"/>
      <c r="B324" s="625"/>
      <c r="C324" s="626"/>
      <c r="D324" s="316" t="s">
        <v>8</v>
      </c>
      <c r="E324" s="221">
        <v>0</v>
      </c>
      <c r="F324" s="317"/>
      <c r="G324" s="317"/>
      <c r="H324" s="317"/>
      <c r="I324" s="318">
        <v>0</v>
      </c>
      <c r="J324" s="410"/>
      <c r="K324" s="317"/>
      <c r="L324" s="317"/>
      <c r="M324" s="317"/>
      <c r="N324" s="317"/>
      <c r="O324" s="317"/>
      <c r="P324" s="319"/>
      <c r="Q324" s="23"/>
      <c r="R324" s="23"/>
      <c r="S324" s="23"/>
      <c r="T324" s="23"/>
      <c r="U324" s="23"/>
      <c r="V324" s="23"/>
      <c r="W324" s="23"/>
    </row>
    <row r="325" spans="1:15" s="23" customFormat="1" ht="13.5" hidden="1" thickBot="1">
      <c r="A325" s="389"/>
      <c r="B325" s="28"/>
      <c r="C325" s="36"/>
      <c r="D325" s="16"/>
      <c r="E325" s="193"/>
      <c r="F325" s="133"/>
      <c r="G325" s="133"/>
      <c r="H325" s="133"/>
      <c r="I325" s="133"/>
      <c r="J325" s="409"/>
      <c r="K325" s="133"/>
      <c r="L325" s="133"/>
      <c r="M325" s="133"/>
      <c r="N325" s="133"/>
      <c r="O325" s="133"/>
    </row>
    <row r="326" spans="1:15" s="23" customFormat="1" ht="37.5" customHeight="1" hidden="1" thickBot="1">
      <c r="A326" s="389"/>
      <c r="B326" s="28"/>
      <c r="C326" s="36"/>
      <c r="D326" s="16"/>
      <c r="E326" s="193"/>
      <c r="F326" s="133"/>
      <c r="G326" s="133"/>
      <c r="H326" s="133"/>
      <c r="I326" s="133"/>
      <c r="J326" s="409"/>
      <c r="K326" s="133"/>
      <c r="L326" s="133"/>
      <c r="M326" s="133"/>
      <c r="N326" s="133"/>
      <c r="O326" s="133"/>
    </row>
    <row r="327" spans="1:23" s="19" customFormat="1" ht="12.75">
      <c r="A327" s="511">
        <v>36</v>
      </c>
      <c r="B327" s="555" t="s">
        <v>14</v>
      </c>
      <c r="C327" s="515" t="s">
        <v>73</v>
      </c>
      <c r="D327" s="9" t="s">
        <v>12</v>
      </c>
      <c r="E327" s="209">
        <f aca="true" t="shared" si="17" ref="E327:E332">SUM(F327:O327)</f>
        <v>1000</v>
      </c>
      <c r="F327" s="117"/>
      <c r="G327" s="117"/>
      <c r="H327" s="169"/>
      <c r="I327" s="142"/>
      <c r="J327" s="134"/>
      <c r="K327" s="142"/>
      <c r="L327" s="117">
        <v>100</v>
      </c>
      <c r="M327" s="118">
        <v>900</v>
      </c>
      <c r="N327" s="118"/>
      <c r="O327" s="118"/>
      <c r="P327" s="18"/>
      <c r="Q327" s="45"/>
      <c r="R327" s="45"/>
      <c r="S327" s="45"/>
      <c r="T327" s="45"/>
      <c r="U327" s="45"/>
      <c r="V327" s="45"/>
      <c r="W327" s="45"/>
    </row>
    <row r="328" spans="1:23" s="19" customFormat="1" ht="12.75">
      <c r="A328" s="512"/>
      <c r="B328" s="556"/>
      <c r="C328" s="516"/>
      <c r="D328" s="8" t="s">
        <v>2</v>
      </c>
      <c r="E328" s="195">
        <f t="shared" si="17"/>
        <v>100</v>
      </c>
      <c r="F328" s="119"/>
      <c r="G328" s="119"/>
      <c r="H328" s="144"/>
      <c r="I328" s="144"/>
      <c r="J328" s="136"/>
      <c r="K328" s="144"/>
      <c r="L328" s="119">
        <v>100</v>
      </c>
      <c r="M328" s="120">
        <v>0</v>
      </c>
      <c r="N328" s="120"/>
      <c r="O328" s="120"/>
      <c r="P328" s="20"/>
      <c r="Q328" s="45"/>
      <c r="R328" s="45"/>
      <c r="S328" s="45"/>
      <c r="T328" s="45"/>
      <c r="U328" s="45"/>
      <c r="V328" s="45"/>
      <c r="W328" s="45"/>
    </row>
    <row r="329" spans="1:23" s="19" customFormat="1" ht="12.75">
      <c r="A329" s="512"/>
      <c r="B329" s="556"/>
      <c r="C329" s="516"/>
      <c r="D329" s="8" t="s">
        <v>9</v>
      </c>
      <c r="E329" s="195">
        <f t="shared" si="17"/>
        <v>500</v>
      </c>
      <c r="F329" s="119"/>
      <c r="G329" s="119"/>
      <c r="H329" s="144"/>
      <c r="I329" s="144"/>
      <c r="J329" s="136"/>
      <c r="K329" s="144"/>
      <c r="L329" s="119">
        <v>0</v>
      </c>
      <c r="M329" s="120">
        <v>500</v>
      </c>
      <c r="N329" s="120"/>
      <c r="O329" s="120"/>
      <c r="P329" s="20"/>
      <c r="Q329" s="45"/>
      <c r="R329" s="45"/>
      <c r="S329" s="45"/>
      <c r="T329" s="45"/>
      <c r="U329" s="45"/>
      <c r="V329" s="45"/>
      <c r="W329" s="45"/>
    </row>
    <row r="330" spans="1:23" s="19" customFormat="1" ht="12.75">
      <c r="A330" s="512"/>
      <c r="B330" s="556"/>
      <c r="C330" s="516"/>
      <c r="D330" s="8" t="s">
        <v>21</v>
      </c>
      <c r="E330" s="195">
        <f t="shared" si="17"/>
        <v>0</v>
      </c>
      <c r="F330" s="119"/>
      <c r="G330" s="119"/>
      <c r="H330" s="144"/>
      <c r="I330" s="144"/>
      <c r="J330" s="136"/>
      <c r="K330" s="144"/>
      <c r="L330" s="119">
        <v>0</v>
      </c>
      <c r="M330" s="120">
        <v>0</v>
      </c>
      <c r="N330" s="120"/>
      <c r="O330" s="120"/>
      <c r="P330" s="20"/>
      <c r="Q330" s="45"/>
      <c r="R330" s="45"/>
      <c r="S330" s="45"/>
      <c r="T330" s="45"/>
      <c r="U330" s="45"/>
      <c r="V330" s="45"/>
      <c r="W330" s="45"/>
    </row>
    <row r="331" spans="1:23" s="19" customFormat="1" ht="18.75" customHeight="1">
      <c r="A331" s="512"/>
      <c r="B331" s="556"/>
      <c r="C331" s="516"/>
      <c r="D331" s="8" t="s">
        <v>22</v>
      </c>
      <c r="E331" s="195">
        <f t="shared" si="17"/>
        <v>400</v>
      </c>
      <c r="F331" s="121"/>
      <c r="G331" s="121"/>
      <c r="H331" s="144"/>
      <c r="I331" s="146"/>
      <c r="J331" s="138"/>
      <c r="K331" s="146"/>
      <c r="L331" s="119">
        <v>0</v>
      </c>
      <c r="M331" s="122">
        <v>400</v>
      </c>
      <c r="N331" s="122"/>
      <c r="O331" s="122"/>
      <c r="P331" s="21"/>
      <c r="Q331" s="45"/>
      <c r="R331" s="45"/>
      <c r="S331" s="45"/>
      <c r="T331" s="45"/>
      <c r="U331" s="45"/>
      <c r="V331" s="45"/>
      <c r="W331" s="45"/>
    </row>
    <row r="332" spans="1:23" s="19" customFormat="1" ht="19.5" customHeight="1" thickBot="1">
      <c r="A332" s="513"/>
      <c r="B332" s="557"/>
      <c r="C332" s="517"/>
      <c r="D332" s="10" t="s">
        <v>8</v>
      </c>
      <c r="E332" s="187">
        <f t="shared" si="17"/>
        <v>0</v>
      </c>
      <c r="F332" s="123"/>
      <c r="G332" s="123"/>
      <c r="H332" s="170"/>
      <c r="I332" s="148"/>
      <c r="J332" s="140"/>
      <c r="K332" s="148"/>
      <c r="L332" s="119">
        <v>0</v>
      </c>
      <c r="M332" s="124">
        <v>0</v>
      </c>
      <c r="N332" s="124"/>
      <c r="O332" s="124"/>
      <c r="P332" s="22"/>
      <c r="Q332" s="45"/>
      <c r="R332" s="45"/>
      <c r="S332" s="45"/>
      <c r="T332" s="45"/>
      <c r="U332" s="45"/>
      <c r="V332" s="45"/>
      <c r="W332" s="45"/>
    </row>
    <row r="333" spans="1:23" s="19" customFormat="1" ht="12.75">
      <c r="A333" s="511">
        <v>37</v>
      </c>
      <c r="B333" s="555" t="s">
        <v>50</v>
      </c>
      <c r="C333" s="515" t="s">
        <v>72</v>
      </c>
      <c r="D333" s="9" t="s">
        <v>12</v>
      </c>
      <c r="E333" s="209">
        <f>SUM(F333:M333)</f>
        <v>650.7</v>
      </c>
      <c r="F333" s="117">
        <v>150.7</v>
      </c>
      <c r="G333" s="117"/>
      <c r="H333" s="142"/>
      <c r="I333" s="142"/>
      <c r="J333" s="134"/>
      <c r="K333" s="142"/>
      <c r="L333" s="117">
        <v>100</v>
      </c>
      <c r="M333" s="118">
        <v>400</v>
      </c>
      <c r="N333" s="118"/>
      <c r="O333" s="118"/>
      <c r="P333" s="18"/>
      <c r="Q333" s="45"/>
      <c r="R333" s="45"/>
      <c r="S333" s="45"/>
      <c r="T333" s="45"/>
      <c r="U333" s="45"/>
      <c r="V333" s="45"/>
      <c r="W333" s="45"/>
    </row>
    <row r="334" spans="1:23" s="19" customFormat="1" ht="12.75">
      <c r="A334" s="512"/>
      <c r="B334" s="556"/>
      <c r="C334" s="516"/>
      <c r="D334" s="8" t="s">
        <v>2</v>
      </c>
      <c r="E334" s="195">
        <f>SUM(F334:M334)</f>
        <v>100.7</v>
      </c>
      <c r="F334" s="119">
        <v>0.7</v>
      </c>
      <c r="G334" s="119"/>
      <c r="H334" s="144"/>
      <c r="I334" s="144"/>
      <c r="J334" s="136"/>
      <c r="K334" s="144"/>
      <c r="L334" s="119">
        <v>20</v>
      </c>
      <c r="M334" s="120">
        <v>80</v>
      </c>
      <c r="N334" s="120"/>
      <c r="O334" s="120"/>
      <c r="P334" s="20"/>
      <c r="Q334" s="45"/>
      <c r="R334" s="45"/>
      <c r="S334" s="45"/>
      <c r="T334" s="45"/>
      <c r="U334" s="45"/>
      <c r="V334" s="45"/>
      <c r="W334" s="45"/>
    </row>
    <row r="335" spans="1:23" s="19" customFormat="1" ht="12.75">
      <c r="A335" s="512"/>
      <c r="B335" s="556"/>
      <c r="C335" s="516"/>
      <c r="D335" s="8" t="s">
        <v>9</v>
      </c>
      <c r="E335" s="195">
        <f>SUM(F335:M335)</f>
        <v>400</v>
      </c>
      <c r="F335" s="119">
        <v>0</v>
      </c>
      <c r="G335" s="119"/>
      <c r="H335" s="144"/>
      <c r="I335" s="144"/>
      <c r="J335" s="136"/>
      <c r="K335" s="144"/>
      <c r="L335" s="119">
        <v>80</v>
      </c>
      <c r="M335" s="120">
        <v>320</v>
      </c>
      <c r="N335" s="120"/>
      <c r="O335" s="120"/>
      <c r="P335" s="20"/>
      <c r="Q335" s="45"/>
      <c r="R335" s="45"/>
      <c r="S335" s="45"/>
      <c r="T335" s="45"/>
      <c r="U335" s="45"/>
      <c r="V335" s="45"/>
      <c r="W335" s="45"/>
    </row>
    <row r="336" spans="1:23" s="19" customFormat="1" ht="12.75">
      <c r="A336" s="512"/>
      <c r="B336" s="556"/>
      <c r="C336" s="516"/>
      <c r="D336" s="8" t="s">
        <v>21</v>
      </c>
      <c r="E336" s="195">
        <f>SUM(F336:M336)</f>
        <v>150</v>
      </c>
      <c r="F336" s="119">
        <v>150</v>
      </c>
      <c r="G336" s="119"/>
      <c r="H336" s="144"/>
      <c r="I336" s="144"/>
      <c r="J336" s="136"/>
      <c r="K336" s="144"/>
      <c r="L336" s="119">
        <v>0</v>
      </c>
      <c r="M336" s="120">
        <v>0</v>
      </c>
      <c r="N336" s="120"/>
      <c r="O336" s="120"/>
      <c r="P336" s="20"/>
      <c r="Q336" s="45"/>
      <c r="R336" s="45"/>
      <c r="S336" s="45"/>
      <c r="T336" s="45"/>
      <c r="U336" s="45"/>
      <c r="V336" s="45"/>
      <c r="W336" s="45"/>
    </row>
    <row r="337" spans="1:23" s="19" customFormat="1" ht="12.75">
      <c r="A337" s="512"/>
      <c r="B337" s="556"/>
      <c r="C337" s="516"/>
      <c r="D337" s="8" t="s">
        <v>22</v>
      </c>
      <c r="E337" s="195">
        <f>SUM(F337:M337)</f>
        <v>0</v>
      </c>
      <c r="F337" s="121">
        <v>0</v>
      </c>
      <c r="G337" s="121"/>
      <c r="H337" s="146"/>
      <c r="I337" s="146"/>
      <c r="J337" s="138"/>
      <c r="K337" s="146"/>
      <c r="L337" s="121">
        <v>0</v>
      </c>
      <c r="M337" s="122">
        <v>0</v>
      </c>
      <c r="N337" s="122"/>
      <c r="O337" s="122"/>
      <c r="P337" s="21"/>
      <c r="Q337" s="45"/>
      <c r="R337" s="45"/>
      <c r="S337" s="45"/>
      <c r="T337" s="45"/>
      <c r="U337" s="45"/>
      <c r="V337" s="45"/>
      <c r="W337" s="45"/>
    </row>
    <row r="338" spans="1:23" s="19" customFormat="1" ht="23.25" customHeight="1" thickBot="1">
      <c r="A338" s="513"/>
      <c r="B338" s="557"/>
      <c r="C338" s="517"/>
      <c r="D338" s="10" t="s">
        <v>8</v>
      </c>
      <c r="E338" s="187">
        <f>SUM(F338:L338)</f>
        <v>0</v>
      </c>
      <c r="F338" s="123">
        <v>0</v>
      </c>
      <c r="G338" s="123"/>
      <c r="H338" s="148"/>
      <c r="I338" s="148"/>
      <c r="J338" s="140"/>
      <c r="K338" s="148"/>
      <c r="L338" s="123">
        <v>0</v>
      </c>
      <c r="M338" s="124">
        <v>0</v>
      </c>
      <c r="N338" s="124"/>
      <c r="O338" s="124"/>
      <c r="P338" s="22"/>
      <c r="Q338" s="45"/>
      <c r="R338" s="45"/>
      <c r="S338" s="45"/>
      <c r="T338" s="45"/>
      <c r="U338" s="45"/>
      <c r="V338" s="45"/>
      <c r="W338" s="45"/>
    </row>
    <row r="339" spans="1:23" s="19" customFormat="1" ht="12.75">
      <c r="A339" s="511">
        <v>38</v>
      </c>
      <c r="B339" s="555" t="s">
        <v>15</v>
      </c>
      <c r="C339" s="515">
        <v>2012</v>
      </c>
      <c r="D339" s="9" t="s">
        <v>12</v>
      </c>
      <c r="E339" s="209">
        <f aca="true" t="shared" si="18" ref="E339:E361">SUM(F339:L339)</f>
        <v>150</v>
      </c>
      <c r="F339" s="117"/>
      <c r="G339" s="117"/>
      <c r="H339" s="142"/>
      <c r="I339" s="142"/>
      <c r="J339" s="134"/>
      <c r="K339" s="142">
        <v>150</v>
      </c>
      <c r="L339" s="117"/>
      <c r="M339" s="118"/>
      <c r="N339" s="118"/>
      <c r="O339" s="118"/>
      <c r="P339" s="18"/>
      <c r="Q339" s="45"/>
      <c r="R339" s="45"/>
      <c r="S339" s="45"/>
      <c r="T339" s="45"/>
      <c r="U339" s="45"/>
      <c r="V339" s="45"/>
      <c r="W339" s="45"/>
    </row>
    <row r="340" spans="1:16" s="23" customFormat="1" ht="12.75">
      <c r="A340" s="512"/>
      <c r="B340" s="556"/>
      <c r="C340" s="516"/>
      <c r="D340" s="8" t="s">
        <v>2</v>
      </c>
      <c r="E340" s="195">
        <f t="shared" si="18"/>
        <v>10</v>
      </c>
      <c r="F340" s="119"/>
      <c r="G340" s="119"/>
      <c r="H340" s="144"/>
      <c r="I340" s="144"/>
      <c r="J340" s="136"/>
      <c r="K340" s="144">
        <v>10</v>
      </c>
      <c r="L340" s="119"/>
      <c r="M340" s="120"/>
      <c r="N340" s="120"/>
      <c r="O340" s="120"/>
      <c r="P340" s="20"/>
    </row>
    <row r="341" spans="1:16" s="23" customFormat="1" ht="12.75">
      <c r="A341" s="512"/>
      <c r="B341" s="556"/>
      <c r="C341" s="516"/>
      <c r="D341" s="8" t="s">
        <v>9</v>
      </c>
      <c r="E341" s="195">
        <f t="shared" si="18"/>
        <v>140</v>
      </c>
      <c r="F341" s="119"/>
      <c r="G341" s="119"/>
      <c r="H341" s="144"/>
      <c r="I341" s="144"/>
      <c r="J341" s="136"/>
      <c r="K341" s="144">
        <v>140</v>
      </c>
      <c r="L341" s="119"/>
      <c r="M341" s="120"/>
      <c r="N341" s="120"/>
      <c r="O341" s="120"/>
      <c r="P341" s="20"/>
    </row>
    <row r="342" spans="1:16" s="23" customFormat="1" ht="12.75">
      <c r="A342" s="512"/>
      <c r="B342" s="556"/>
      <c r="C342" s="516"/>
      <c r="D342" s="8" t="s">
        <v>21</v>
      </c>
      <c r="E342" s="195">
        <f t="shared" si="18"/>
        <v>0</v>
      </c>
      <c r="F342" s="119"/>
      <c r="G342" s="119"/>
      <c r="H342" s="144"/>
      <c r="I342" s="144"/>
      <c r="J342" s="136"/>
      <c r="K342" s="144">
        <v>0</v>
      </c>
      <c r="L342" s="119"/>
      <c r="M342" s="120"/>
      <c r="N342" s="120"/>
      <c r="O342" s="120"/>
      <c r="P342" s="20"/>
    </row>
    <row r="343" spans="1:16" s="23" customFormat="1" ht="12.75">
      <c r="A343" s="512"/>
      <c r="B343" s="556"/>
      <c r="C343" s="516"/>
      <c r="D343" s="8" t="s">
        <v>22</v>
      </c>
      <c r="E343" s="195">
        <f t="shared" si="18"/>
        <v>0</v>
      </c>
      <c r="F343" s="121"/>
      <c r="G343" s="121"/>
      <c r="H343" s="146"/>
      <c r="I343" s="146"/>
      <c r="J343" s="138"/>
      <c r="K343" s="146">
        <v>0</v>
      </c>
      <c r="L343" s="121"/>
      <c r="M343" s="122"/>
      <c r="N343" s="122"/>
      <c r="O343" s="122"/>
      <c r="P343" s="21"/>
    </row>
    <row r="344" spans="1:16" s="23" customFormat="1" ht="13.5" thickBot="1">
      <c r="A344" s="513"/>
      <c r="B344" s="557"/>
      <c r="C344" s="517"/>
      <c r="D344" s="10" t="s">
        <v>8</v>
      </c>
      <c r="E344" s="187">
        <f t="shared" si="18"/>
        <v>0</v>
      </c>
      <c r="F344" s="123"/>
      <c r="G344" s="123"/>
      <c r="H344" s="148"/>
      <c r="I344" s="148"/>
      <c r="J344" s="140"/>
      <c r="K344" s="148">
        <v>0</v>
      </c>
      <c r="L344" s="123"/>
      <c r="M344" s="124"/>
      <c r="N344" s="124"/>
      <c r="O344" s="124"/>
      <c r="P344" s="22"/>
    </row>
    <row r="345" spans="1:16" s="23" customFormat="1" ht="12.75" hidden="1">
      <c r="A345" s="389"/>
      <c r="B345" s="28"/>
      <c r="C345" s="216"/>
      <c r="D345" s="151"/>
      <c r="E345" s="193"/>
      <c r="F345" s="154"/>
      <c r="G345" s="154"/>
      <c r="H345" s="133"/>
      <c r="I345" s="133"/>
      <c r="J345" s="409"/>
      <c r="K345" s="133"/>
      <c r="L345" s="154"/>
      <c r="M345" s="154"/>
      <c r="N345" s="154"/>
      <c r="O345" s="154"/>
      <c r="P345" s="156"/>
    </row>
    <row r="346" spans="1:16" s="23" customFormat="1" ht="12.75" hidden="1">
      <c r="A346" s="389"/>
      <c r="B346" s="28"/>
      <c r="C346" s="216"/>
      <c r="D346" s="151"/>
      <c r="E346" s="193"/>
      <c r="F346" s="154"/>
      <c r="G346" s="154"/>
      <c r="H346" s="133"/>
      <c r="I346" s="133"/>
      <c r="J346" s="409"/>
      <c r="K346" s="133"/>
      <c r="L346" s="154"/>
      <c r="M346" s="154"/>
      <c r="N346" s="154"/>
      <c r="O346" s="154"/>
      <c r="P346" s="156"/>
    </row>
    <row r="347" spans="1:16" s="23" customFormat="1" ht="12.75" hidden="1">
      <c r="A347" s="389"/>
      <c r="B347" s="28"/>
      <c r="C347" s="216"/>
      <c r="D347" s="151"/>
      <c r="E347" s="193"/>
      <c r="F347" s="154"/>
      <c r="G347" s="154"/>
      <c r="H347" s="133"/>
      <c r="I347" s="133"/>
      <c r="J347" s="409"/>
      <c r="K347" s="133"/>
      <c r="L347" s="154"/>
      <c r="M347" s="154"/>
      <c r="N347" s="154"/>
      <c r="O347" s="154"/>
      <c r="P347" s="156"/>
    </row>
    <row r="348" spans="1:16" s="23" customFormat="1" ht="12.75" hidden="1">
      <c r="A348" s="389"/>
      <c r="B348" s="28"/>
      <c r="C348" s="216"/>
      <c r="D348" s="151"/>
      <c r="E348" s="193"/>
      <c r="F348" s="154"/>
      <c r="G348" s="154"/>
      <c r="H348" s="133"/>
      <c r="I348" s="133"/>
      <c r="J348" s="409"/>
      <c r="K348" s="133"/>
      <c r="L348" s="154"/>
      <c r="M348" s="154"/>
      <c r="N348" s="154"/>
      <c r="O348" s="154"/>
      <c r="P348" s="156"/>
    </row>
    <row r="349" spans="1:16" s="23" customFormat="1" ht="13.5" hidden="1" thickBot="1">
      <c r="A349" s="389"/>
      <c r="B349" s="28"/>
      <c r="C349" s="216"/>
      <c r="D349" s="151"/>
      <c r="E349" s="193"/>
      <c r="F349" s="154"/>
      <c r="G349" s="154"/>
      <c r="H349" s="133"/>
      <c r="I349" s="133"/>
      <c r="J349" s="409"/>
      <c r="K349" s="133"/>
      <c r="L349" s="154"/>
      <c r="M349" s="154"/>
      <c r="N349" s="154"/>
      <c r="O349" s="154"/>
      <c r="P349" s="156"/>
    </row>
    <row r="350" spans="1:23" s="19" customFormat="1" ht="12.75">
      <c r="A350" s="511">
        <v>39</v>
      </c>
      <c r="B350" s="555" t="s">
        <v>16</v>
      </c>
      <c r="C350" s="515">
        <v>2013</v>
      </c>
      <c r="D350" s="9" t="s">
        <v>12</v>
      </c>
      <c r="E350" s="209">
        <f t="shared" si="18"/>
        <v>120</v>
      </c>
      <c r="F350" s="117"/>
      <c r="G350" s="117"/>
      <c r="H350" s="142"/>
      <c r="I350" s="142"/>
      <c r="J350" s="134"/>
      <c r="K350" s="142"/>
      <c r="L350" s="117">
        <v>120</v>
      </c>
      <c r="M350" s="118"/>
      <c r="N350" s="118"/>
      <c r="O350" s="118"/>
      <c r="P350" s="18"/>
      <c r="Q350" s="45"/>
      <c r="R350" s="45"/>
      <c r="S350" s="45"/>
      <c r="T350" s="45"/>
      <c r="U350" s="45"/>
      <c r="V350" s="45"/>
      <c r="W350" s="45"/>
    </row>
    <row r="351" spans="1:23" s="19" customFormat="1" ht="12.75">
      <c r="A351" s="512"/>
      <c r="B351" s="556"/>
      <c r="C351" s="516"/>
      <c r="D351" s="8" t="s">
        <v>2</v>
      </c>
      <c r="E351" s="195">
        <f t="shared" si="18"/>
        <v>6</v>
      </c>
      <c r="F351" s="119"/>
      <c r="G351" s="119"/>
      <c r="H351" s="144"/>
      <c r="I351" s="144"/>
      <c r="J351" s="136"/>
      <c r="K351" s="144"/>
      <c r="L351" s="119">
        <v>6</v>
      </c>
      <c r="M351" s="120"/>
      <c r="N351" s="120"/>
      <c r="O351" s="120"/>
      <c r="P351" s="20"/>
      <c r="Q351" s="45"/>
      <c r="R351" s="45"/>
      <c r="S351" s="45"/>
      <c r="T351" s="45"/>
      <c r="U351" s="45"/>
      <c r="V351" s="45"/>
      <c r="W351" s="45"/>
    </row>
    <row r="352" spans="1:23" s="19" customFormat="1" ht="12.75">
      <c r="A352" s="512"/>
      <c r="B352" s="556"/>
      <c r="C352" s="516"/>
      <c r="D352" s="8" t="s">
        <v>9</v>
      </c>
      <c r="E352" s="195">
        <f t="shared" si="18"/>
        <v>114</v>
      </c>
      <c r="F352" s="119"/>
      <c r="G352" s="119"/>
      <c r="H352" s="144"/>
      <c r="I352" s="144"/>
      <c r="J352" s="136"/>
      <c r="K352" s="144"/>
      <c r="L352" s="119">
        <v>114</v>
      </c>
      <c r="M352" s="120"/>
      <c r="N352" s="120"/>
      <c r="O352" s="120"/>
      <c r="P352" s="20"/>
      <c r="Q352" s="45"/>
      <c r="R352" s="45"/>
      <c r="S352" s="45"/>
      <c r="T352" s="45"/>
      <c r="U352" s="45"/>
      <c r="V352" s="45"/>
      <c r="W352" s="45"/>
    </row>
    <row r="353" spans="1:23" s="19" customFormat="1" ht="12.75">
      <c r="A353" s="512"/>
      <c r="B353" s="556"/>
      <c r="C353" s="516"/>
      <c r="D353" s="8" t="s">
        <v>21</v>
      </c>
      <c r="E353" s="195">
        <f t="shared" si="18"/>
        <v>0</v>
      </c>
      <c r="F353" s="119"/>
      <c r="G353" s="119"/>
      <c r="H353" s="144"/>
      <c r="I353" s="144"/>
      <c r="J353" s="136"/>
      <c r="K353" s="144"/>
      <c r="L353" s="119">
        <v>0</v>
      </c>
      <c r="M353" s="120"/>
      <c r="N353" s="120"/>
      <c r="O353" s="120"/>
      <c r="P353" s="20"/>
      <c r="Q353" s="45"/>
      <c r="R353" s="45"/>
      <c r="S353" s="45"/>
      <c r="T353" s="45"/>
      <c r="U353" s="45"/>
      <c r="V353" s="45"/>
      <c r="W353" s="45"/>
    </row>
    <row r="354" spans="1:23" s="19" customFormat="1" ht="12.75">
      <c r="A354" s="512"/>
      <c r="B354" s="556"/>
      <c r="C354" s="516"/>
      <c r="D354" s="8" t="s">
        <v>22</v>
      </c>
      <c r="E354" s="195">
        <f t="shared" si="18"/>
        <v>0</v>
      </c>
      <c r="F354" s="121"/>
      <c r="G354" s="121"/>
      <c r="H354" s="146"/>
      <c r="I354" s="146"/>
      <c r="J354" s="136"/>
      <c r="K354" s="146"/>
      <c r="L354" s="121">
        <v>0</v>
      </c>
      <c r="M354" s="122"/>
      <c r="N354" s="122"/>
      <c r="O354" s="122"/>
      <c r="P354" s="21"/>
      <c r="Q354" s="45"/>
      <c r="R354" s="45"/>
      <c r="S354" s="45"/>
      <c r="T354" s="45"/>
      <c r="U354" s="45"/>
      <c r="V354" s="45"/>
      <c r="W354" s="45"/>
    </row>
    <row r="355" spans="1:23" s="19" customFormat="1" ht="23.25" customHeight="1" thickBot="1">
      <c r="A355" s="513"/>
      <c r="B355" s="557"/>
      <c r="C355" s="517"/>
      <c r="D355" s="10" t="s">
        <v>8</v>
      </c>
      <c r="E355" s="187">
        <f t="shared" si="18"/>
        <v>0</v>
      </c>
      <c r="F355" s="123"/>
      <c r="G355" s="123"/>
      <c r="H355" s="148"/>
      <c r="I355" s="148"/>
      <c r="J355" s="140"/>
      <c r="K355" s="148"/>
      <c r="L355" s="123">
        <v>0</v>
      </c>
      <c r="M355" s="124"/>
      <c r="N355" s="124"/>
      <c r="O355" s="124"/>
      <c r="P355" s="22"/>
      <c r="Q355" s="45"/>
      <c r="R355" s="45"/>
      <c r="S355" s="45"/>
      <c r="T355" s="45"/>
      <c r="U355" s="45"/>
      <c r="V355" s="45"/>
      <c r="W355" s="45"/>
    </row>
    <row r="356" spans="1:23" s="297" customFormat="1" ht="12.75">
      <c r="A356" s="558">
        <v>40</v>
      </c>
      <c r="B356" s="546" t="s">
        <v>85</v>
      </c>
      <c r="C356" s="549">
        <v>2010</v>
      </c>
      <c r="D356" s="249" t="s">
        <v>12</v>
      </c>
      <c r="E356" s="209">
        <v>75</v>
      </c>
      <c r="F356" s="294"/>
      <c r="G356" s="294"/>
      <c r="H356" s="294"/>
      <c r="I356" s="294">
        <v>75</v>
      </c>
      <c r="J356" s="405"/>
      <c r="K356" s="294"/>
      <c r="L356" s="294"/>
      <c r="M356" s="295"/>
      <c r="N356" s="295"/>
      <c r="O356" s="295"/>
      <c r="P356" s="320"/>
      <c r="Q356" s="45"/>
      <c r="R356" s="45"/>
      <c r="S356" s="45"/>
      <c r="T356" s="45"/>
      <c r="U356" s="45"/>
      <c r="V356" s="45"/>
      <c r="W356" s="45"/>
    </row>
    <row r="357" spans="1:23" s="297" customFormat="1" ht="12.75">
      <c r="A357" s="559"/>
      <c r="B357" s="547"/>
      <c r="C357" s="550"/>
      <c r="D357" s="254" t="s">
        <v>2</v>
      </c>
      <c r="E357" s="186">
        <v>27</v>
      </c>
      <c r="F357" s="298"/>
      <c r="G357" s="298"/>
      <c r="H357" s="298"/>
      <c r="I357" s="298">
        <v>27</v>
      </c>
      <c r="J357" s="406"/>
      <c r="K357" s="298"/>
      <c r="L357" s="298"/>
      <c r="M357" s="300"/>
      <c r="N357" s="300"/>
      <c r="O357" s="300"/>
      <c r="P357" s="321"/>
      <c r="Q357" s="45"/>
      <c r="R357" s="45"/>
      <c r="S357" s="45"/>
      <c r="T357" s="45"/>
      <c r="U357" s="45"/>
      <c r="V357" s="45"/>
      <c r="W357" s="45"/>
    </row>
    <row r="358" spans="1:23" s="297" customFormat="1" ht="12.75">
      <c r="A358" s="559"/>
      <c r="B358" s="547"/>
      <c r="C358" s="550"/>
      <c r="D358" s="254" t="s">
        <v>9</v>
      </c>
      <c r="E358" s="186">
        <f t="shared" si="18"/>
        <v>0</v>
      </c>
      <c r="F358" s="298"/>
      <c r="G358" s="298"/>
      <c r="H358" s="298"/>
      <c r="I358" s="298">
        <v>0</v>
      </c>
      <c r="J358" s="406"/>
      <c r="K358" s="298"/>
      <c r="L358" s="298"/>
      <c r="M358" s="300"/>
      <c r="N358" s="300"/>
      <c r="O358" s="300"/>
      <c r="P358" s="321"/>
      <c r="Q358" s="45"/>
      <c r="R358" s="45"/>
      <c r="S358" s="45"/>
      <c r="T358" s="45"/>
      <c r="U358" s="45"/>
      <c r="V358" s="45"/>
      <c r="W358" s="45"/>
    </row>
    <row r="359" spans="1:23" s="297" customFormat="1" ht="12.75">
      <c r="A359" s="559"/>
      <c r="B359" s="547"/>
      <c r="C359" s="550"/>
      <c r="D359" s="254" t="s">
        <v>21</v>
      </c>
      <c r="E359" s="186">
        <v>48</v>
      </c>
      <c r="F359" s="298"/>
      <c r="G359" s="298"/>
      <c r="H359" s="298"/>
      <c r="I359" s="298">
        <v>48</v>
      </c>
      <c r="J359" s="406"/>
      <c r="K359" s="298"/>
      <c r="L359" s="298"/>
      <c r="M359" s="300"/>
      <c r="N359" s="300"/>
      <c r="O359" s="300"/>
      <c r="P359" s="321"/>
      <c r="Q359" s="45"/>
      <c r="R359" s="45"/>
      <c r="S359" s="45"/>
      <c r="T359" s="45"/>
      <c r="U359" s="45"/>
      <c r="V359" s="45"/>
      <c r="W359" s="45"/>
    </row>
    <row r="360" spans="1:23" s="297" customFormat="1" ht="12.75">
      <c r="A360" s="559"/>
      <c r="B360" s="547"/>
      <c r="C360" s="550"/>
      <c r="D360" s="254" t="s">
        <v>22</v>
      </c>
      <c r="E360" s="186">
        <f t="shared" si="18"/>
        <v>0</v>
      </c>
      <c r="F360" s="298"/>
      <c r="G360" s="298"/>
      <c r="H360" s="298"/>
      <c r="I360" s="298">
        <v>0</v>
      </c>
      <c r="J360" s="406"/>
      <c r="K360" s="298"/>
      <c r="L360" s="298"/>
      <c r="M360" s="300"/>
      <c r="N360" s="300"/>
      <c r="O360" s="300"/>
      <c r="P360" s="321"/>
      <c r="Q360" s="45"/>
      <c r="R360" s="45"/>
      <c r="S360" s="45"/>
      <c r="T360" s="45"/>
      <c r="U360" s="45"/>
      <c r="V360" s="45"/>
      <c r="W360" s="45"/>
    </row>
    <row r="361" spans="1:23" s="297" customFormat="1" ht="13.5" thickBot="1">
      <c r="A361" s="560"/>
      <c r="B361" s="548"/>
      <c r="C361" s="551"/>
      <c r="D361" s="284" t="s">
        <v>8</v>
      </c>
      <c r="E361" s="187">
        <f t="shared" si="18"/>
        <v>0</v>
      </c>
      <c r="F361" s="306"/>
      <c r="G361" s="306"/>
      <c r="H361" s="306"/>
      <c r="I361" s="306">
        <v>0</v>
      </c>
      <c r="J361" s="408"/>
      <c r="K361" s="306"/>
      <c r="L361" s="306"/>
      <c r="M361" s="307"/>
      <c r="N361" s="307"/>
      <c r="O361" s="307"/>
      <c r="P361" s="322"/>
      <c r="Q361" s="45"/>
      <c r="R361" s="45"/>
      <c r="S361" s="45"/>
      <c r="T361" s="45"/>
      <c r="U361" s="45"/>
      <c r="V361" s="45"/>
      <c r="W361" s="45"/>
    </row>
    <row r="362" spans="1:23" s="19" customFormat="1" ht="3.75" customHeight="1" thickBot="1">
      <c r="A362" s="389"/>
      <c r="B362" s="28"/>
      <c r="C362" s="36"/>
      <c r="D362" s="16"/>
      <c r="E362" s="193"/>
      <c r="F362" s="133"/>
      <c r="G362" s="133"/>
      <c r="H362" s="133"/>
      <c r="I362" s="133"/>
      <c r="J362" s="409"/>
      <c r="K362" s="133"/>
      <c r="L362" s="133"/>
      <c r="M362" s="133"/>
      <c r="N362" s="133"/>
      <c r="O362" s="133"/>
      <c r="P362" s="56"/>
      <c r="Q362" s="45"/>
      <c r="R362" s="45"/>
      <c r="S362" s="45"/>
      <c r="T362" s="45"/>
      <c r="U362" s="45"/>
      <c r="V362" s="45"/>
      <c r="W362" s="45"/>
    </row>
    <row r="363" spans="1:23" s="19" customFormat="1" ht="13.5" hidden="1" thickBot="1">
      <c r="A363" s="389"/>
      <c r="B363" s="28"/>
      <c r="C363" s="36"/>
      <c r="D363" s="16"/>
      <c r="E363" s="193"/>
      <c r="F363" s="133"/>
      <c r="G363" s="133"/>
      <c r="H363" s="133"/>
      <c r="I363" s="133"/>
      <c r="J363" s="409"/>
      <c r="K363" s="133"/>
      <c r="L363" s="133"/>
      <c r="M363" s="133"/>
      <c r="N363" s="133"/>
      <c r="O363" s="133"/>
      <c r="P363" s="56"/>
      <c r="Q363" s="45"/>
      <c r="R363" s="45"/>
      <c r="S363" s="45"/>
      <c r="T363" s="45"/>
      <c r="U363" s="45"/>
      <c r="V363" s="45"/>
      <c r="W363" s="45"/>
    </row>
    <row r="364" spans="1:23" s="19" customFormat="1" ht="13.5" hidden="1" thickBot="1">
      <c r="A364" s="389"/>
      <c r="B364" s="28"/>
      <c r="C364" s="36"/>
      <c r="D364" s="16"/>
      <c r="E364" s="193"/>
      <c r="F364" s="133"/>
      <c r="G364" s="133"/>
      <c r="H364" s="133"/>
      <c r="I364" s="133"/>
      <c r="J364" s="409"/>
      <c r="K364" s="133"/>
      <c r="L364" s="133"/>
      <c r="M364" s="133"/>
      <c r="N364" s="133"/>
      <c r="O364" s="133"/>
      <c r="P364" s="56"/>
      <c r="Q364" s="45"/>
      <c r="R364" s="45"/>
      <c r="S364" s="45"/>
      <c r="T364" s="45"/>
      <c r="U364" s="45"/>
      <c r="V364" s="45"/>
      <c r="W364" s="45"/>
    </row>
    <row r="365" spans="1:23" s="19" customFormat="1" ht="13.5" hidden="1" thickBot="1">
      <c r="A365" s="389"/>
      <c r="B365" s="28"/>
      <c r="C365" s="36"/>
      <c r="D365" s="16"/>
      <c r="E365" s="193"/>
      <c r="F365" s="133"/>
      <c r="G365" s="133"/>
      <c r="H365" s="133"/>
      <c r="I365" s="133"/>
      <c r="J365" s="409"/>
      <c r="K365" s="133"/>
      <c r="L365" s="133"/>
      <c r="M365" s="133"/>
      <c r="N365" s="133"/>
      <c r="O365" s="133"/>
      <c r="P365" s="56"/>
      <c r="Q365" s="45"/>
      <c r="R365" s="45"/>
      <c r="S365" s="45"/>
      <c r="T365" s="45"/>
      <c r="U365" s="45"/>
      <c r="V365" s="45"/>
      <c r="W365" s="45"/>
    </row>
    <row r="366" spans="1:23" s="19" customFormat="1" ht="13.5" hidden="1" thickBot="1">
      <c r="A366" s="389"/>
      <c r="B366" s="28"/>
      <c r="C366" s="36"/>
      <c r="D366" s="16"/>
      <c r="E366" s="193"/>
      <c r="F366" s="133"/>
      <c r="G366" s="133"/>
      <c r="H366" s="133"/>
      <c r="I366" s="133"/>
      <c r="J366" s="409"/>
      <c r="K366" s="133"/>
      <c r="L366" s="133"/>
      <c r="M366" s="133"/>
      <c r="N366" s="133"/>
      <c r="O366" s="133"/>
      <c r="P366" s="56"/>
      <c r="Q366" s="45"/>
      <c r="R366" s="45"/>
      <c r="S366" s="45"/>
      <c r="T366" s="45"/>
      <c r="U366" s="45"/>
      <c r="V366" s="45"/>
      <c r="W366" s="45"/>
    </row>
    <row r="367" spans="1:23" s="19" customFormat="1" ht="12.75">
      <c r="A367" s="511">
        <v>41</v>
      </c>
      <c r="B367" s="555" t="s">
        <v>110</v>
      </c>
      <c r="C367" s="515" t="s">
        <v>82</v>
      </c>
      <c r="D367" s="9" t="s">
        <v>12</v>
      </c>
      <c r="E367" s="209">
        <v>238.9</v>
      </c>
      <c r="F367" s="117"/>
      <c r="G367" s="117"/>
      <c r="H367" s="142"/>
      <c r="I367" s="142">
        <v>17</v>
      </c>
      <c r="J367" s="134">
        <v>221.9</v>
      </c>
      <c r="K367" s="142"/>
      <c r="L367" s="117"/>
      <c r="M367" s="118"/>
      <c r="N367" s="118"/>
      <c r="O367" s="118"/>
      <c r="P367" s="18"/>
      <c r="Q367" s="45"/>
      <c r="R367" s="45"/>
      <c r="S367" s="45"/>
      <c r="T367" s="45"/>
      <c r="U367" s="45"/>
      <c r="V367" s="45"/>
      <c r="W367" s="45"/>
    </row>
    <row r="368" spans="1:23" s="19" customFormat="1" ht="12.75">
      <c r="A368" s="512"/>
      <c r="B368" s="556"/>
      <c r="C368" s="516"/>
      <c r="D368" s="8" t="s">
        <v>2</v>
      </c>
      <c r="E368" s="195">
        <v>47.1</v>
      </c>
      <c r="F368" s="119"/>
      <c r="G368" s="119"/>
      <c r="H368" s="144"/>
      <c r="I368" s="144">
        <v>17</v>
      </c>
      <c r="J368" s="136">
        <v>30.1</v>
      </c>
      <c r="K368" s="144"/>
      <c r="L368" s="119"/>
      <c r="M368" s="120"/>
      <c r="N368" s="120"/>
      <c r="O368" s="120"/>
      <c r="P368" s="20"/>
      <c r="Q368" s="45"/>
      <c r="R368" s="45"/>
      <c r="S368" s="45"/>
      <c r="T368" s="45"/>
      <c r="U368" s="45"/>
      <c r="V368" s="45"/>
      <c r="W368" s="45"/>
    </row>
    <row r="369" spans="1:23" s="19" customFormat="1" ht="12.75">
      <c r="A369" s="512"/>
      <c r="B369" s="556"/>
      <c r="C369" s="516"/>
      <c r="D369" s="8" t="s">
        <v>9</v>
      </c>
      <c r="E369" s="195"/>
      <c r="F369" s="119"/>
      <c r="G369" s="119"/>
      <c r="H369" s="144"/>
      <c r="I369" s="144"/>
      <c r="J369" s="136"/>
      <c r="K369" s="144"/>
      <c r="L369" s="119"/>
      <c r="M369" s="120"/>
      <c r="N369" s="120"/>
      <c r="O369" s="120"/>
      <c r="P369" s="20"/>
      <c r="Q369" s="45"/>
      <c r="R369" s="45"/>
      <c r="S369" s="45"/>
      <c r="T369" s="45"/>
      <c r="U369" s="45"/>
      <c r="V369" s="45"/>
      <c r="W369" s="45"/>
    </row>
    <row r="370" spans="1:23" s="19" customFormat="1" ht="12.75">
      <c r="A370" s="512"/>
      <c r="B370" s="556"/>
      <c r="C370" s="516"/>
      <c r="D370" s="8" t="s">
        <v>21</v>
      </c>
      <c r="E370" s="195">
        <v>191.8</v>
      </c>
      <c r="F370" s="119"/>
      <c r="G370" s="119"/>
      <c r="H370" s="144"/>
      <c r="I370" s="144"/>
      <c r="J370" s="136">
        <v>191.8</v>
      </c>
      <c r="K370" s="144"/>
      <c r="L370" s="119"/>
      <c r="M370" s="120"/>
      <c r="N370" s="120"/>
      <c r="O370" s="120"/>
      <c r="P370" s="20"/>
      <c r="Q370" s="45"/>
      <c r="R370" s="45"/>
      <c r="S370" s="45"/>
      <c r="T370" s="45"/>
      <c r="U370" s="45"/>
      <c r="V370" s="45"/>
      <c r="W370" s="45"/>
    </row>
    <row r="371" spans="1:23" s="19" customFormat="1" ht="12.75">
      <c r="A371" s="512"/>
      <c r="B371" s="556"/>
      <c r="C371" s="516"/>
      <c r="D371" s="8" t="s">
        <v>22</v>
      </c>
      <c r="E371" s="195"/>
      <c r="F371" s="121"/>
      <c r="G371" s="121"/>
      <c r="H371" s="146"/>
      <c r="I371" s="146"/>
      <c r="J371" s="136"/>
      <c r="K371" s="146"/>
      <c r="L371" s="121"/>
      <c r="M371" s="122"/>
      <c r="N371" s="122"/>
      <c r="O371" s="122"/>
      <c r="P371" s="21"/>
      <c r="Q371" s="45"/>
      <c r="R371" s="45"/>
      <c r="S371" s="45"/>
      <c r="T371" s="45"/>
      <c r="U371" s="45"/>
      <c r="V371" s="45"/>
      <c r="W371" s="45"/>
    </row>
    <row r="372" spans="1:23" s="19" customFormat="1" ht="13.5" thickBot="1">
      <c r="A372" s="513"/>
      <c r="B372" s="557"/>
      <c r="C372" s="517"/>
      <c r="D372" s="10" t="s">
        <v>8</v>
      </c>
      <c r="E372" s="187"/>
      <c r="F372" s="123"/>
      <c r="G372" s="123"/>
      <c r="H372" s="148"/>
      <c r="I372" s="148"/>
      <c r="J372" s="140"/>
      <c r="K372" s="148"/>
      <c r="L372" s="123"/>
      <c r="M372" s="124"/>
      <c r="N372" s="124"/>
      <c r="O372" s="124"/>
      <c r="P372" s="22"/>
      <c r="Q372" s="45"/>
      <c r="R372" s="45"/>
      <c r="S372" s="45"/>
      <c r="T372" s="45"/>
      <c r="U372" s="45"/>
      <c r="V372" s="45"/>
      <c r="W372" s="45"/>
    </row>
    <row r="373" spans="1:15" s="23" customFormat="1" ht="12.75" hidden="1">
      <c r="A373" s="389"/>
      <c r="B373" s="28"/>
      <c r="C373" s="36"/>
      <c r="D373" s="16"/>
      <c r="E373" s="193"/>
      <c r="F373" s="133"/>
      <c r="G373" s="133"/>
      <c r="H373" s="133"/>
      <c r="I373" s="133"/>
      <c r="J373" s="409"/>
      <c r="K373" s="133"/>
      <c r="L373" s="133"/>
      <c r="M373" s="133"/>
      <c r="N373" s="133"/>
      <c r="O373" s="133"/>
    </row>
    <row r="374" spans="1:15" s="23" customFormat="1" ht="12.75" hidden="1">
      <c r="A374" s="389"/>
      <c r="B374" s="28"/>
      <c r="C374" s="36"/>
      <c r="D374" s="16"/>
      <c r="E374" s="193"/>
      <c r="F374" s="133"/>
      <c r="G374" s="133"/>
      <c r="H374" s="133"/>
      <c r="I374" s="133"/>
      <c r="J374" s="409"/>
      <c r="K374" s="133"/>
      <c r="L374" s="133"/>
      <c r="M374" s="133"/>
      <c r="N374" s="133"/>
      <c r="O374" s="133"/>
    </row>
    <row r="375" spans="1:15" s="23" customFormat="1" ht="12.75" hidden="1">
      <c r="A375" s="389"/>
      <c r="B375" s="28"/>
      <c r="C375" s="36"/>
      <c r="D375" s="16"/>
      <c r="E375" s="193"/>
      <c r="F375" s="133"/>
      <c r="G375" s="133"/>
      <c r="H375" s="133"/>
      <c r="I375" s="133"/>
      <c r="J375" s="409"/>
      <c r="K375" s="133"/>
      <c r="L375" s="133"/>
      <c r="M375" s="133"/>
      <c r="N375" s="133"/>
      <c r="O375" s="133"/>
    </row>
    <row r="376" spans="1:15" s="23" customFormat="1" ht="12.75" hidden="1">
      <c r="A376" s="389"/>
      <c r="B376" s="28"/>
      <c r="C376" s="36"/>
      <c r="D376" s="16"/>
      <c r="E376" s="193"/>
      <c r="F376" s="133"/>
      <c r="G376" s="133"/>
      <c r="H376" s="133"/>
      <c r="I376" s="133"/>
      <c r="J376" s="409"/>
      <c r="K376" s="133"/>
      <c r="L376" s="133"/>
      <c r="M376" s="133"/>
      <c r="N376" s="133"/>
      <c r="O376" s="133"/>
    </row>
    <row r="377" spans="1:15" s="23" customFormat="1" ht="13.5" hidden="1" thickBot="1">
      <c r="A377" s="389"/>
      <c r="B377" s="28"/>
      <c r="C377" s="36"/>
      <c r="D377" s="16"/>
      <c r="E377" s="193"/>
      <c r="F377" s="133"/>
      <c r="G377" s="133"/>
      <c r="H377" s="133"/>
      <c r="I377" s="133"/>
      <c r="J377" s="409"/>
      <c r="K377" s="133"/>
      <c r="L377" s="133"/>
      <c r="M377" s="133"/>
      <c r="N377" s="133"/>
      <c r="O377" s="133"/>
    </row>
    <row r="378" spans="1:23" s="323" customFormat="1" ht="12.75">
      <c r="A378" s="558">
        <v>42</v>
      </c>
      <c r="B378" s="546" t="s">
        <v>56</v>
      </c>
      <c r="C378" s="549" t="s">
        <v>40</v>
      </c>
      <c r="D378" s="249" t="s">
        <v>12</v>
      </c>
      <c r="E378" s="209">
        <v>1496.5</v>
      </c>
      <c r="F378" s="294">
        <v>725.3</v>
      </c>
      <c r="G378" s="294">
        <v>362.4</v>
      </c>
      <c r="H378" s="294">
        <v>409.2</v>
      </c>
      <c r="I378" s="294"/>
      <c r="J378" s="405"/>
      <c r="K378" s="294"/>
      <c r="L378" s="294"/>
      <c r="M378" s="295"/>
      <c r="N378" s="295"/>
      <c r="O378" s="295"/>
      <c r="P378" s="320"/>
      <c r="Q378" s="56"/>
      <c r="R378" s="56"/>
      <c r="S378" s="56"/>
      <c r="T378" s="56"/>
      <c r="U378" s="56"/>
      <c r="V378" s="56"/>
      <c r="W378" s="56"/>
    </row>
    <row r="379" spans="1:23" s="323" customFormat="1" ht="12.75">
      <c r="A379" s="559"/>
      <c r="B379" s="547"/>
      <c r="C379" s="550"/>
      <c r="D379" s="254" t="s">
        <v>2</v>
      </c>
      <c r="E379" s="186">
        <f>SUM(F379:L379)</f>
        <v>83.6</v>
      </c>
      <c r="F379" s="298">
        <v>11.5</v>
      </c>
      <c r="G379" s="298">
        <v>55.8</v>
      </c>
      <c r="H379" s="298">
        <v>16.3</v>
      </c>
      <c r="I379" s="298"/>
      <c r="J379" s="406"/>
      <c r="K379" s="298"/>
      <c r="L379" s="298"/>
      <c r="M379" s="300"/>
      <c r="N379" s="300"/>
      <c r="O379" s="300"/>
      <c r="P379" s="321"/>
      <c r="Q379" s="56"/>
      <c r="R379" s="56"/>
      <c r="S379" s="56"/>
      <c r="T379" s="56"/>
      <c r="U379" s="56"/>
      <c r="V379" s="56"/>
      <c r="W379" s="56"/>
    </row>
    <row r="380" spans="1:23" s="323" customFormat="1" ht="12.75">
      <c r="A380" s="559"/>
      <c r="B380" s="547"/>
      <c r="C380" s="550"/>
      <c r="D380" s="254" t="s">
        <v>9</v>
      </c>
      <c r="E380" s="186">
        <f>SUM(F380:L380)</f>
        <v>0</v>
      </c>
      <c r="F380" s="298">
        <v>0</v>
      </c>
      <c r="G380" s="298">
        <v>0</v>
      </c>
      <c r="H380" s="298">
        <v>0</v>
      </c>
      <c r="I380" s="298"/>
      <c r="J380" s="406"/>
      <c r="K380" s="298"/>
      <c r="L380" s="298"/>
      <c r="M380" s="300"/>
      <c r="N380" s="300"/>
      <c r="O380" s="300"/>
      <c r="P380" s="321"/>
      <c r="Q380" s="56"/>
      <c r="R380" s="56"/>
      <c r="S380" s="56"/>
      <c r="T380" s="56"/>
      <c r="U380" s="56"/>
      <c r="V380" s="56"/>
      <c r="W380" s="56"/>
    </row>
    <row r="381" spans="1:23" s="323" customFormat="1" ht="12.75">
      <c r="A381" s="559"/>
      <c r="B381" s="547"/>
      <c r="C381" s="550"/>
      <c r="D381" s="254" t="s">
        <v>21</v>
      </c>
      <c r="E381" s="186">
        <f>SUM(F381:L381)</f>
        <v>1413.3</v>
      </c>
      <c r="F381" s="298">
        <v>713.8</v>
      </c>
      <c r="G381" s="298">
        <v>306.6</v>
      </c>
      <c r="H381" s="298">
        <v>392.9</v>
      </c>
      <c r="I381" s="298"/>
      <c r="J381" s="406"/>
      <c r="K381" s="298"/>
      <c r="L381" s="298"/>
      <c r="M381" s="300"/>
      <c r="N381" s="300"/>
      <c r="O381" s="300"/>
      <c r="P381" s="321"/>
      <c r="Q381" s="56"/>
      <c r="R381" s="56"/>
      <c r="S381" s="56"/>
      <c r="T381" s="56"/>
      <c r="U381" s="56"/>
      <c r="V381" s="56"/>
      <c r="W381" s="56"/>
    </row>
    <row r="382" spans="1:23" s="323" customFormat="1" ht="12.75">
      <c r="A382" s="559"/>
      <c r="B382" s="547"/>
      <c r="C382" s="550"/>
      <c r="D382" s="254" t="s">
        <v>22</v>
      </c>
      <c r="E382" s="186">
        <f>SUM(F382:L382)</f>
        <v>0</v>
      </c>
      <c r="F382" s="298">
        <v>0</v>
      </c>
      <c r="G382" s="298">
        <v>0</v>
      </c>
      <c r="H382" s="298">
        <v>0</v>
      </c>
      <c r="I382" s="298"/>
      <c r="J382" s="406"/>
      <c r="K382" s="298"/>
      <c r="L382" s="298"/>
      <c r="M382" s="300"/>
      <c r="N382" s="300"/>
      <c r="O382" s="300"/>
      <c r="P382" s="321"/>
      <c r="Q382" s="56"/>
      <c r="R382" s="56"/>
      <c r="S382" s="56"/>
      <c r="T382" s="56"/>
      <c r="U382" s="56"/>
      <c r="V382" s="56"/>
      <c r="W382" s="56"/>
    </row>
    <row r="383" spans="1:23" s="323" customFormat="1" ht="20.25" customHeight="1" thickBot="1">
      <c r="A383" s="619"/>
      <c r="B383" s="620"/>
      <c r="C383" s="618"/>
      <c r="D383" s="324" t="s">
        <v>8</v>
      </c>
      <c r="E383" s="222">
        <f>SUM(F383:L383)</f>
        <v>0</v>
      </c>
      <c r="F383" s="325">
        <v>0</v>
      </c>
      <c r="G383" s="325">
        <v>0</v>
      </c>
      <c r="H383" s="325">
        <v>0</v>
      </c>
      <c r="I383" s="325"/>
      <c r="J383" s="411"/>
      <c r="K383" s="325"/>
      <c r="L383" s="325"/>
      <c r="M383" s="326"/>
      <c r="N383" s="326"/>
      <c r="O383" s="326"/>
      <c r="P383" s="327"/>
      <c r="Q383" s="56"/>
      <c r="R383" s="56"/>
      <c r="S383" s="56"/>
      <c r="T383" s="56"/>
      <c r="U383" s="56"/>
      <c r="V383" s="56"/>
      <c r="W383" s="56"/>
    </row>
    <row r="384" spans="1:23" s="323" customFormat="1" ht="13.5" thickTop="1">
      <c r="A384" s="418"/>
      <c r="B384" s="328"/>
      <c r="C384" s="329"/>
      <c r="D384" s="468" t="s">
        <v>12</v>
      </c>
      <c r="E384" s="223">
        <v>876</v>
      </c>
      <c r="F384" s="330"/>
      <c r="G384" s="330">
        <v>0.4</v>
      </c>
      <c r="H384" s="330">
        <v>25.6</v>
      </c>
      <c r="I384" s="330">
        <v>850</v>
      </c>
      <c r="J384" s="412"/>
      <c r="K384" s="330"/>
      <c r="L384" s="330"/>
      <c r="M384" s="330"/>
      <c r="N384" s="330"/>
      <c r="O384" s="330"/>
      <c r="P384" s="331"/>
      <c r="Q384" s="56"/>
      <c r="R384" s="56"/>
      <c r="S384" s="56"/>
      <c r="T384" s="56"/>
      <c r="U384" s="56"/>
      <c r="V384" s="56"/>
      <c r="W384" s="56"/>
    </row>
    <row r="385" spans="1:23" s="323" customFormat="1" ht="18.75" customHeight="1">
      <c r="A385" s="419"/>
      <c r="B385" s="332" t="s">
        <v>93</v>
      </c>
      <c r="C385" s="333"/>
      <c r="D385" s="334" t="s">
        <v>97</v>
      </c>
      <c r="E385" s="186">
        <v>26.3</v>
      </c>
      <c r="F385" s="298"/>
      <c r="G385" s="298">
        <v>0.4</v>
      </c>
      <c r="H385" s="298">
        <v>25.6</v>
      </c>
      <c r="I385" s="298">
        <v>0.3</v>
      </c>
      <c r="J385" s="406"/>
      <c r="K385" s="298"/>
      <c r="L385" s="298"/>
      <c r="M385" s="298"/>
      <c r="N385" s="298"/>
      <c r="O385" s="298"/>
      <c r="P385" s="335"/>
      <c r="Q385" s="56"/>
      <c r="R385" s="56"/>
      <c r="S385" s="56"/>
      <c r="T385" s="56"/>
      <c r="U385" s="56"/>
      <c r="V385" s="56"/>
      <c r="W385" s="56"/>
    </row>
    <row r="386" spans="1:23" s="323" customFormat="1" ht="17.25" customHeight="1">
      <c r="A386" s="419">
        <v>43</v>
      </c>
      <c r="B386" s="332" t="s">
        <v>94</v>
      </c>
      <c r="C386" s="333" t="s">
        <v>96</v>
      </c>
      <c r="D386" s="334" t="s">
        <v>98</v>
      </c>
      <c r="E386" s="186">
        <v>300</v>
      </c>
      <c r="F386" s="298"/>
      <c r="G386" s="298"/>
      <c r="H386" s="298"/>
      <c r="I386" s="298">
        <v>300</v>
      </c>
      <c r="J386" s="406"/>
      <c r="K386" s="298"/>
      <c r="L386" s="298"/>
      <c r="M386" s="298"/>
      <c r="N386" s="298"/>
      <c r="O386" s="298"/>
      <c r="P386" s="335"/>
      <c r="Q386" s="56"/>
      <c r="R386" s="56"/>
      <c r="S386" s="56"/>
      <c r="T386" s="56"/>
      <c r="U386" s="56"/>
      <c r="V386" s="56"/>
      <c r="W386" s="56"/>
    </row>
    <row r="387" spans="1:23" s="323" customFormat="1" ht="18" customHeight="1">
      <c r="A387" s="419"/>
      <c r="B387" s="332" t="s">
        <v>95</v>
      </c>
      <c r="C387" s="333"/>
      <c r="D387" s="334" t="s">
        <v>99</v>
      </c>
      <c r="E387" s="186">
        <v>549.7</v>
      </c>
      <c r="F387" s="298"/>
      <c r="G387" s="298"/>
      <c r="H387" s="298"/>
      <c r="I387" s="298">
        <v>549.7</v>
      </c>
      <c r="J387" s="406"/>
      <c r="K387" s="298"/>
      <c r="L387" s="298"/>
      <c r="M387" s="298"/>
      <c r="N387" s="298"/>
      <c r="O387" s="298"/>
      <c r="P387" s="335"/>
      <c r="Q387" s="56"/>
      <c r="R387" s="56"/>
      <c r="S387" s="56"/>
      <c r="T387" s="56"/>
      <c r="U387" s="56"/>
      <c r="V387" s="56"/>
      <c r="W387" s="56"/>
    </row>
    <row r="388" spans="1:23" s="323" customFormat="1" ht="21" customHeight="1">
      <c r="A388" s="419"/>
      <c r="B388" s="332" t="s">
        <v>100</v>
      </c>
      <c r="C388" s="333"/>
      <c r="D388" s="334" t="s">
        <v>22</v>
      </c>
      <c r="E388" s="186">
        <v>0</v>
      </c>
      <c r="F388" s="298"/>
      <c r="G388" s="298"/>
      <c r="H388" s="298"/>
      <c r="I388" s="298">
        <v>0</v>
      </c>
      <c r="J388" s="406"/>
      <c r="K388" s="298"/>
      <c r="L388" s="298"/>
      <c r="M388" s="298"/>
      <c r="N388" s="298"/>
      <c r="O388" s="298"/>
      <c r="P388" s="335"/>
      <c r="Q388" s="56"/>
      <c r="R388" s="56"/>
      <c r="S388" s="56"/>
      <c r="T388" s="56"/>
      <c r="U388" s="56"/>
      <c r="V388" s="56"/>
      <c r="W388" s="56"/>
    </row>
    <row r="389" spans="1:23" s="323" customFormat="1" ht="23.25" customHeight="1" thickBot="1">
      <c r="A389" s="420"/>
      <c r="B389" s="336"/>
      <c r="C389" s="337"/>
      <c r="D389" s="338" t="s">
        <v>8</v>
      </c>
      <c r="E389" s="224">
        <v>0</v>
      </c>
      <c r="F389" s="339"/>
      <c r="G389" s="339"/>
      <c r="H389" s="339"/>
      <c r="I389" s="339">
        <v>0</v>
      </c>
      <c r="J389" s="413"/>
      <c r="K389" s="339"/>
      <c r="L389" s="339"/>
      <c r="M389" s="339"/>
      <c r="N389" s="339"/>
      <c r="O389" s="339"/>
      <c r="P389" s="340"/>
      <c r="Q389" s="56"/>
      <c r="R389" s="56"/>
      <c r="S389" s="56"/>
      <c r="T389" s="56"/>
      <c r="U389" s="56"/>
      <c r="V389" s="56"/>
      <c r="W389" s="56"/>
    </row>
    <row r="390" spans="1:23" s="19" customFormat="1" ht="13.5" thickTop="1">
      <c r="A390" s="622">
        <v>44</v>
      </c>
      <c r="B390" s="623" t="s">
        <v>17</v>
      </c>
      <c r="C390" s="621" t="s">
        <v>73</v>
      </c>
      <c r="D390" s="469" t="s">
        <v>12</v>
      </c>
      <c r="E390" s="225">
        <f aca="true" t="shared" si="19" ref="E390:E395">SUM(F390:M390)</f>
        <v>1000</v>
      </c>
      <c r="F390" s="226"/>
      <c r="G390" s="227"/>
      <c r="H390" s="173"/>
      <c r="I390" s="173"/>
      <c r="J390" s="414"/>
      <c r="K390" s="173"/>
      <c r="L390" s="227">
        <v>500</v>
      </c>
      <c r="M390" s="227">
        <v>500</v>
      </c>
      <c r="N390" s="174"/>
      <c r="O390" s="174"/>
      <c r="P390" s="175"/>
      <c r="Q390" s="45"/>
      <c r="R390" s="45"/>
      <c r="S390" s="45"/>
      <c r="T390" s="45"/>
      <c r="U390" s="45"/>
      <c r="V390" s="45"/>
      <c r="W390" s="45"/>
    </row>
    <row r="391" spans="1:23" s="19" customFormat="1" ht="12.75">
      <c r="A391" s="512"/>
      <c r="B391" s="556"/>
      <c r="C391" s="516"/>
      <c r="D391" s="34" t="s">
        <v>2</v>
      </c>
      <c r="E391" s="186">
        <f t="shared" si="19"/>
        <v>50</v>
      </c>
      <c r="F391" s="228"/>
      <c r="G391" s="119"/>
      <c r="H391" s="144"/>
      <c r="I391" s="144"/>
      <c r="J391" s="136"/>
      <c r="K391" s="144"/>
      <c r="L391" s="119">
        <v>25</v>
      </c>
      <c r="M391" s="119">
        <v>25</v>
      </c>
      <c r="N391" s="120"/>
      <c r="O391" s="120"/>
      <c r="P391" s="20"/>
      <c r="Q391" s="45"/>
      <c r="R391" s="45"/>
      <c r="S391" s="45"/>
      <c r="T391" s="45"/>
      <c r="U391" s="45"/>
      <c r="V391" s="45"/>
      <c r="W391" s="45"/>
    </row>
    <row r="392" spans="1:23" s="19" customFormat="1" ht="12.75">
      <c r="A392" s="512"/>
      <c r="B392" s="556"/>
      <c r="C392" s="516"/>
      <c r="D392" s="34" t="s">
        <v>9</v>
      </c>
      <c r="E392" s="186">
        <f t="shared" si="19"/>
        <v>950</v>
      </c>
      <c r="F392" s="228"/>
      <c r="G392" s="119"/>
      <c r="H392" s="144"/>
      <c r="I392" s="144"/>
      <c r="J392" s="136"/>
      <c r="K392" s="144"/>
      <c r="L392" s="119">
        <v>475</v>
      </c>
      <c r="M392" s="119">
        <v>475</v>
      </c>
      <c r="N392" s="120"/>
      <c r="O392" s="120"/>
      <c r="P392" s="20"/>
      <c r="Q392" s="45"/>
      <c r="R392" s="45"/>
      <c r="S392" s="45"/>
      <c r="T392" s="45"/>
      <c r="U392" s="45"/>
      <c r="V392" s="45"/>
      <c r="W392" s="45"/>
    </row>
    <row r="393" spans="1:23" s="19" customFormat="1" ht="12.75">
      <c r="A393" s="512"/>
      <c r="B393" s="556"/>
      <c r="C393" s="516"/>
      <c r="D393" s="8" t="s">
        <v>21</v>
      </c>
      <c r="E393" s="186">
        <f t="shared" si="19"/>
        <v>0</v>
      </c>
      <c r="F393" s="228"/>
      <c r="G393" s="119"/>
      <c r="H393" s="144"/>
      <c r="I393" s="146"/>
      <c r="J393" s="138"/>
      <c r="K393" s="144"/>
      <c r="L393" s="121">
        <v>0</v>
      </c>
      <c r="M393" s="121">
        <v>0</v>
      </c>
      <c r="N393" s="120"/>
      <c r="O393" s="120"/>
      <c r="P393" s="20"/>
      <c r="Q393" s="45"/>
      <c r="R393" s="45"/>
      <c r="S393" s="45"/>
      <c r="T393" s="45"/>
      <c r="U393" s="45"/>
      <c r="V393" s="45"/>
      <c r="W393" s="45"/>
    </row>
    <row r="394" spans="1:23" s="19" customFormat="1" ht="12.75">
      <c r="A394" s="512"/>
      <c r="B394" s="556"/>
      <c r="C394" s="516"/>
      <c r="D394" s="8" t="s">
        <v>22</v>
      </c>
      <c r="E394" s="186">
        <f t="shared" si="19"/>
        <v>0</v>
      </c>
      <c r="F394" s="229"/>
      <c r="G394" s="121"/>
      <c r="H394" s="146"/>
      <c r="I394" s="146"/>
      <c r="J394" s="138"/>
      <c r="K394" s="146"/>
      <c r="L394" s="121">
        <v>0</v>
      </c>
      <c r="M394" s="121">
        <v>0</v>
      </c>
      <c r="N394" s="122"/>
      <c r="O394" s="122"/>
      <c r="P394" s="21"/>
      <c r="Q394" s="45"/>
      <c r="R394" s="45"/>
      <c r="S394" s="45"/>
      <c r="T394" s="45"/>
      <c r="U394" s="45"/>
      <c r="V394" s="45"/>
      <c r="W394" s="45"/>
    </row>
    <row r="395" spans="1:23" s="19" customFormat="1" ht="19.5" customHeight="1" thickBot="1">
      <c r="A395" s="513"/>
      <c r="B395" s="557"/>
      <c r="C395" s="517"/>
      <c r="D395" s="35" t="s">
        <v>8</v>
      </c>
      <c r="E395" s="187">
        <f t="shared" si="19"/>
        <v>0</v>
      </c>
      <c r="F395" s="230"/>
      <c r="G395" s="123"/>
      <c r="H395" s="148"/>
      <c r="I395" s="148"/>
      <c r="J395" s="140"/>
      <c r="K395" s="148"/>
      <c r="L395" s="123">
        <v>0</v>
      </c>
      <c r="M395" s="123">
        <v>0</v>
      </c>
      <c r="N395" s="124"/>
      <c r="O395" s="124"/>
      <c r="P395" s="22"/>
      <c r="Q395" s="45"/>
      <c r="R395" s="45"/>
      <c r="S395" s="45"/>
      <c r="T395" s="45"/>
      <c r="U395" s="45"/>
      <c r="V395" s="45"/>
      <c r="W395" s="45"/>
    </row>
    <row r="396" spans="1:23" s="19" customFormat="1" ht="12.75" hidden="1">
      <c r="A396" s="389"/>
      <c r="B396" s="28"/>
      <c r="C396" s="216"/>
      <c r="D396" s="151"/>
      <c r="E396" s="193"/>
      <c r="F396" s="154"/>
      <c r="G396" s="154"/>
      <c r="H396" s="133"/>
      <c r="I396" s="133"/>
      <c r="J396" s="409"/>
      <c r="K396" s="133"/>
      <c r="L396" s="154"/>
      <c r="M396" s="154"/>
      <c r="N396" s="154"/>
      <c r="O396" s="154"/>
      <c r="P396" s="156"/>
      <c r="Q396" s="45"/>
      <c r="R396" s="45"/>
      <c r="S396" s="45"/>
      <c r="T396" s="45"/>
      <c r="U396" s="45"/>
      <c r="V396" s="45"/>
      <c r="W396" s="45"/>
    </row>
    <row r="397" spans="1:23" s="19" customFormat="1" ht="12.75" hidden="1">
      <c r="A397" s="389"/>
      <c r="B397" s="28"/>
      <c r="C397" s="216"/>
      <c r="D397" s="151"/>
      <c r="E397" s="193"/>
      <c r="F397" s="154"/>
      <c r="G397" s="154"/>
      <c r="H397" s="133"/>
      <c r="I397" s="133"/>
      <c r="J397" s="409"/>
      <c r="K397" s="133"/>
      <c r="L397" s="154"/>
      <c r="M397" s="154"/>
      <c r="N397" s="154"/>
      <c r="O397" s="154"/>
      <c r="P397" s="156"/>
      <c r="Q397" s="45"/>
      <c r="R397" s="45"/>
      <c r="S397" s="45"/>
      <c r="T397" s="45"/>
      <c r="U397" s="45"/>
      <c r="V397" s="45"/>
      <c r="W397" s="45"/>
    </row>
    <row r="398" spans="1:23" s="19" customFormat="1" ht="12.75" hidden="1">
      <c r="A398" s="389"/>
      <c r="B398" s="28"/>
      <c r="C398" s="216"/>
      <c r="D398" s="151"/>
      <c r="E398" s="193"/>
      <c r="F398" s="154"/>
      <c r="G398" s="154"/>
      <c r="H398" s="133"/>
      <c r="I398" s="133"/>
      <c r="J398" s="409"/>
      <c r="K398" s="133"/>
      <c r="L398" s="154"/>
      <c r="M398" s="154"/>
      <c r="N398" s="154"/>
      <c r="O398" s="154"/>
      <c r="P398" s="156"/>
      <c r="Q398" s="45"/>
      <c r="R398" s="45"/>
      <c r="S398" s="45"/>
      <c r="T398" s="45"/>
      <c r="U398" s="45"/>
      <c r="V398" s="45"/>
      <c r="W398" s="45"/>
    </row>
    <row r="399" spans="1:23" s="19" customFormat="1" ht="12.75" hidden="1">
      <c r="A399" s="389"/>
      <c r="B399" s="28"/>
      <c r="C399" s="216"/>
      <c r="D399" s="151"/>
      <c r="E399" s="193"/>
      <c r="F399" s="154"/>
      <c r="G399" s="154"/>
      <c r="H399" s="133"/>
      <c r="I399" s="133"/>
      <c r="J399" s="409"/>
      <c r="K399" s="133"/>
      <c r="L399" s="154"/>
      <c r="M399" s="154"/>
      <c r="N399" s="154"/>
      <c r="O399" s="154"/>
      <c r="P399" s="156"/>
      <c r="Q399" s="45"/>
      <c r="R399" s="45"/>
      <c r="S399" s="45"/>
      <c r="T399" s="45"/>
      <c r="U399" s="45"/>
      <c r="V399" s="45"/>
      <c r="W399" s="45"/>
    </row>
    <row r="400" spans="1:23" s="19" customFormat="1" ht="13.5" hidden="1" thickBot="1">
      <c r="A400" s="389"/>
      <c r="B400" s="28"/>
      <c r="C400" s="216"/>
      <c r="D400" s="151"/>
      <c r="E400" s="193"/>
      <c r="F400" s="154"/>
      <c r="G400" s="154"/>
      <c r="H400" s="133"/>
      <c r="I400" s="133"/>
      <c r="J400" s="409"/>
      <c r="K400" s="133"/>
      <c r="L400" s="154"/>
      <c r="M400" s="154"/>
      <c r="N400" s="154"/>
      <c r="O400" s="154"/>
      <c r="P400" s="156"/>
      <c r="Q400" s="45"/>
      <c r="R400" s="45"/>
      <c r="S400" s="45"/>
      <c r="T400" s="45"/>
      <c r="U400" s="45"/>
      <c r="V400" s="45"/>
      <c r="W400" s="45"/>
    </row>
    <row r="401" spans="1:23" s="19" customFormat="1" ht="12.75">
      <c r="A401" s="389"/>
      <c r="B401" s="28"/>
      <c r="C401" s="216"/>
      <c r="D401" s="151"/>
      <c r="E401" s="193"/>
      <c r="F401" s="154"/>
      <c r="G401" s="154"/>
      <c r="H401" s="133"/>
      <c r="I401" s="133"/>
      <c r="J401" s="409"/>
      <c r="K401" s="133"/>
      <c r="L401" s="154"/>
      <c r="M401" s="154"/>
      <c r="N401" s="154"/>
      <c r="O401" s="154"/>
      <c r="P401" s="156"/>
      <c r="Q401" s="45"/>
      <c r="R401" s="45"/>
      <c r="S401" s="45"/>
      <c r="T401" s="45"/>
      <c r="U401" s="45"/>
      <c r="V401" s="45"/>
      <c r="W401" s="45"/>
    </row>
    <row r="402" spans="1:23" s="19" customFormat="1" ht="12.75">
      <c r="A402" s="389"/>
      <c r="B402" s="28"/>
      <c r="C402" s="216"/>
      <c r="D402" s="151"/>
      <c r="E402" s="193"/>
      <c r="F402" s="154"/>
      <c r="G402" s="154"/>
      <c r="H402" s="133"/>
      <c r="I402" s="133"/>
      <c r="J402" s="409"/>
      <c r="K402" s="133"/>
      <c r="L402" s="154"/>
      <c r="M402" s="154"/>
      <c r="N402" s="154"/>
      <c r="O402" s="154"/>
      <c r="P402" s="156"/>
      <c r="Q402" s="45"/>
      <c r="R402" s="45"/>
      <c r="S402" s="45"/>
      <c r="T402" s="45"/>
      <c r="U402" s="45"/>
      <c r="V402" s="45"/>
      <c r="W402" s="45"/>
    </row>
    <row r="403" spans="1:23" s="19" customFormat="1" ht="12.75">
      <c r="A403" s="389"/>
      <c r="B403" s="28"/>
      <c r="C403" s="216"/>
      <c r="D403" s="151"/>
      <c r="E403" s="193"/>
      <c r="F403" s="154"/>
      <c r="G403" s="154"/>
      <c r="H403" s="133"/>
      <c r="I403" s="133"/>
      <c r="J403" s="409"/>
      <c r="K403" s="133"/>
      <c r="L403" s="154"/>
      <c r="M403" s="154"/>
      <c r="N403" s="154"/>
      <c r="O403" s="154"/>
      <c r="P403" s="156"/>
      <c r="Q403" s="45"/>
      <c r="R403" s="45"/>
      <c r="S403" s="45"/>
      <c r="T403" s="45"/>
      <c r="U403" s="45"/>
      <c r="V403" s="45"/>
      <c r="W403" s="45"/>
    </row>
    <row r="404" spans="1:23" s="19" customFormat="1" ht="0.75" customHeight="1" thickBot="1">
      <c r="A404" s="389"/>
      <c r="B404" s="28"/>
      <c r="C404" s="216"/>
      <c r="D404" s="151"/>
      <c r="E404" s="193"/>
      <c r="F404" s="154"/>
      <c r="G404" s="154"/>
      <c r="H404" s="133"/>
      <c r="I404" s="133"/>
      <c r="J404" s="409"/>
      <c r="K404" s="133"/>
      <c r="L404" s="154"/>
      <c r="M404" s="154"/>
      <c r="N404" s="154"/>
      <c r="O404" s="154"/>
      <c r="P404" s="156"/>
      <c r="Q404" s="45"/>
      <c r="R404" s="45"/>
      <c r="S404" s="45"/>
      <c r="T404" s="45"/>
      <c r="U404" s="45"/>
      <c r="V404" s="45"/>
      <c r="W404" s="45"/>
    </row>
    <row r="405" spans="1:23" s="19" customFormat="1" ht="13.5" hidden="1" thickBot="1">
      <c r="A405" s="389"/>
      <c r="B405" s="28"/>
      <c r="C405" s="216"/>
      <c r="D405" s="151"/>
      <c r="E405" s="193"/>
      <c r="F405" s="154"/>
      <c r="G405" s="154"/>
      <c r="H405" s="133"/>
      <c r="I405" s="133"/>
      <c r="J405" s="409"/>
      <c r="K405" s="133"/>
      <c r="L405" s="154"/>
      <c r="M405" s="154"/>
      <c r="N405" s="154"/>
      <c r="O405" s="154"/>
      <c r="P405" s="156"/>
      <c r="Q405" s="45"/>
      <c r="R405" s="45"/>
      <c r="S405" s="45"/>
      <c r="T405" s="45"/>
      <c r="U405" s="45"/>
      <c r="V405" s="45"/>
      <c r="W405" s="45"/>
    </row>
    <row r="406" spans="1:23" s="19" customFormat="1" ht="13.5" hidden="1" thickBot="1">
      <c r="A406" s="389"/>
      <c r="B406" s="28"/>
      <c r="C406" s="216"/>
      <c r="D406" s="151"/>
      <c r="E406" s="193"/>
      <c r="F406" s="154"/>
      <c r="G406" s="154"/>
      <c r="H406" s="133"/>
      <c r="I406" s="133"/>
      <c r="J406" s="409"/>
      <c r="K406" s="133"/>
      <c r="L406" s="154"/>
      <c r="M406" s="154"/>
      <c r="N406" s="154"/>
      <c r="O406" s="154"/>
      <c r="P406" s="156"/>
      <c r="Q406" s="45"/>
      <c r="R406" s="45"/>
      <c r="S406" s="45"/>
      <c r="T406" s="45"/>
      <c r="U406" s="45"/>
      <c r="V406" s="45"/>
      <c r="W406" s="45"/>
    </row>
    <row r="407" spans="1:23" s="19" customFormat="1" ht="12.75">
      <c r="A407" s="511">
        <v>45</v>
      </c>
      <c r="B407" s="555" t="s">
        <v>81</v>
      </c>
      <c r="C407" s="515" t="s">
        <v>83</v>
      </c>
      <c r="D407" s="81" t="s">
        <v>12</v>
      </c>
      <c r="E407" s="209">
        <f>SUM(F407:O407)</f>
        <v>1100</v>
      </c>
      <c r="F407" s="231"/>
      <c r="G407" s="117"/>
      <c r="H407" s="142"/>
      <c r="I407" s="142">
        <v>150</v>
      </c>
      <c r="J407" s="134"/>
      <c r="K407" s="142"/>
      <c r="L407" s="117">
        <v>950</v>
      </c>
      <c r="M407" s="117"/>
      <c r="N407" s="118"/>
      <c r="O407" s="118"/>
      <c r="P407" s="18"/>
      <c r="Q407" s="45"/>
      <c r="R407" s="45"/>
      <c r="S407" s="45"/>
      <c r="T407" s="45"/>
      <c r="U407" s="45"/>
      <c r="V407" s="45"/>
      <c r="W407" s="45"/>
    </row>
    <row r="408" spans="1:23" s="19" customFormat="1" ht="12.75">
      <c r="A408" s="512"/>
      <c r="B408" s="556"/>
      <c r="C408" s="516"/>
      <c r="D408" s="34" t="s">
        <v>2</v>
      </c>
      <c r="E408" s="186">
        <f>SUM(F408:M408)</f>
        <v>950</v>
      </c>
      <c r="F408" s="228"/>
      <c r="G408" s="119"/>
      <c r="H408" s="144"/>
      <c r="I408" s="144">
        <v>0</v>
      </c>
      <c r="J408" s="136"/>
      <c r="K408" s="144"/>
      <c r="L408" s="119">
        <v>950</v>
      </c>
      <c r="M408" s="119"/>
      <c r="N408" s="120"/>
      <c r="O408" s="120"/>
      <c r="P408" s="20"/>
      <c r="Q408" s="45"/>
      <c r="R408" s="45"/>
      <c r="S408" s="45"/>
      <c r="T408" s="45"/>
      <c r="U408" s="45"/>
      <c r="V408" s="45"/>
      <c r="W408" s="45"/>
    </row>
    <row r="409" spans="1:23" s="19" customFormat="1" ht="12.75">
      <c r="A409" s="512"/>
      <c r="B409" s="556"/>
      <c r="C409" s="516"/>
      <c r="D409" s="34" t="s">
        <v>9</v>
      </c>
      <c r="E409" s="186">
        <f>SUM(F409:M409)</f>
        <v>150</v>
      </c>
      <c r="F409" s="228"/>
      <c r="G409" s="119"/>
      <c r="H409" s="144"/>
      <c r="I409" s="144">
        <v>150</v>
      </c>
      <c r="J409" s="136"/>
      <c r="K409" s="144"/>
      <c r="L409" s="119">
        <v>0</v>
      </c>
      <c r="M409" s="119"/>
      <c r="N409" s="120"/>
      <c r="O409" s="120"/>
      <c r="P409" s="20"/>
      <c r="Q409" s="45"/>
      <c r="R409" s="45"/>
      <c r="S409" s="45"/>
      <c r="T409" s="45"/>
      <c r="U409" s="45"/>
      <c r="V409" s="45"/>
      <c r="W409" s="45"/>
    </row>
    <row r="410" spans="1:23" s="19" customFormat="1" ht="12.75">
      <c r="A410" s="512"/>
      <c r="B410" s="556"/>
      <c r="C410" s="516"/>
      <c r="D410" s="8" t="s">
        <v>21</v>
      </c>
      <c r="E410" s="186">
        <f>SUM(F410:M410)</f>
        <v>0</v>
      </c>
      <c r="F410" s="228"/>
      <c r="G410" s="119"/>
      <c r="H410" s="144"/>
      <c r="I410" s="146"/>
      <c r="J410" s="138"/>
      <c r="K410" s="144"/>
      <c r="L410" s="121">
        <v>0</v>
      </c>
      <c r="M410" s="121"/>
      <c r="N410" s="120"/>
      <c r="O410" s="120"/>
      <c r="P410" s="20"/>
      <c r="Q410" s="45"/>
      <c r="R410" s="45"/>
      <c r="S410" s="45"/>
      <c r="T410" s="45"/>
      <c r="U410" s="45"/>
      <c r="V410" s="45"/>
      <c r="W410" s="45"/>
    </row>
    <row r="411" spans="1:23" s="19" customFormat="1" ht="30" customHeight="1">
      <c r="A411" s="512"/>
      <c r="B411" s="556"/>
      <c r="C411" s="516"/>
      <c r="D411" s="8" t="s">
        <v>22</v>
      </c>
      <c r="E411" s="186">
        <f>SUM(F411:M411)</f>
        <v>0</v>
      </c>
      <c r="F411" s="229"/>
      <c r="G411" s="121"/>
      <c r="H411" s="146"/>
      <c r="I411" s="146"/>
      <c r="J411" s="138"/>
      <c r="K411" s="146"/>
      <c r="L411" s="121">
        <v>0</v>
      </c>
      <c r="M411" s="121"/>
      <c r="N411" s="122"/>
      <c r="O411" s="122"/>
      <c r="P411" s="21"/>
      <c r="Q411" s="45"/>
      <c r="R411" s="45"/>
      <c r="S411" s="45"/>
      <c r="T411" s="45"/>
      <c r="U411" s="45"/>
      <c r="V411" s="45"/>
      <c r="W411" s="45"/>
    </row>
    <row r="412" spans="1:23" s="19" customFormat="1" ht="0.75" customHeight="1" thickBot="1">
      <c r="A412" s="513"/>
      <c r="B412" s="557"/>
      <c r="C412" s="517"/>
      <c r="D412" s="35" t="s">
        <v>8</v>
      </c>
      <c r="E412" s="187">
        <f>SUM(F412:M412)</f>
        <v>0</v>
      </c>
      <c r="F412" s="230"/>
      <c r="G412" s="123"/>
      <c r="H412" s="148"/>
      <c r="I412" s="148"/>
      <c r="J412" s="140"/>
      <c r="K412" s="148"/>
      <c r="L412" s="123">
        <v>0</v>
      </c>
      <c r="M412" s="123"/>
      <c r="N412" s="124"/>
      <c r="O412" s="124"/>
      <c r="P412" s="22"/>
      <c r="Q412" s="45"/>
      <c r="R412" s="45"/>
      <c r="S412" s="45"/>
      <c r="T412" s="45"/>
      <c r="U412" s="45"/>
      <c r="V412" s="45"/>
      <c r="W412" s="45"/>
    </row>
    <row r="413" spans="1:23" s="19" customFormat="1" ht="12.75" hidden="1">
      <c r="A413" s="511">
        <v>43</v>
      </c>
      <c r="B413" s="615" t="s">
        <v>88</v>
      </c>
      <c r="C413" s="515">
        <v>2010</v>
      </c>
      <c r="D413" s="81" t="s">
        <v>12</v>
      </c>
      <c r="E413" s="209">
        <f>SUM(F413:O413)</f>
        <v>0</v>
      </c>
      <c r="F413" s="231"/>
      <c r="G413" s="117"/>
      <c r="H413" s="142"/>
      <c r="I413" s="142">
        <v>0</v>
      </c>
      <c r="J413" s="134"/>
      <c r="K413" s="142"/>
      <c r="L413" s="117"/>
      <c r="M413" s="117"/>
      <c r="N413" s="118"/>
      <c r="O413" s="118"/>
      <c r="P413" s="500"/>
      <c r="Q413" s="45"/>
      <c r="R413" s="45"/>
      <c r="S413" s="45"/>
      <c r="T413" s="45"/>
      <c r="U413" s="45"/>
      <c r="V413" s="45"/>
      <c r="W413" s="45"/>
    </row>
    <row r="414" spans="1:23" s="19" customFormat="1" ht="12.75" hidden="1">
      <c r="A414" s="512"/>
      <c r="B414" s="616"/>
      <c r="C414" s="516"/>
      <c r="D414" s="34" t="s">
        <v>2</v>
      </c>
      <c r="E414" s="186">
        <f>SUM(F414:M414)</f>
        <v>0</v>
      </c>
      <c r="F414" s="228"/>
      <c r="G414" s="119"/>
      <c r="H414" s="144"/>
      <c r="I414" s="144">
        <v>0</v>
      </c>
      <c r="J414" s="136"/>
      <c r="K414" s="144"/>
      <c r="L414" s="119"/>
      <c r="M414" s="119"/>
      <c r="N414" s="120"/>
      <c r="O414" s="120"/>
      <c r="P414" s="501"/>
      <c r="Q414" s="45"/>
      <c r="R414" s="45"/>
      <c r="S414" s="45"/>
      <c r="T414" s="45"/>
      <c r="U414" s="45"/>
      <c r="V414" s="45"/>
      <c r="W414" s="45"/>
    </row>
    <row r="415" spans="1:23" s="19" customFormat="1" ht="12.75" hidden="1">
      <c r="A415" s="512"/>
      <c r="B415" s="616"/>
      <c r="C415" s="516"/>
      <c r="D415" s="34" t="s">
        <v>9</v>
      </c>
      <c r="E415" s="186">
        <v>0</v>
      </c>
      <c r="F415" s="228"/>
      <c r="G415" s="119"/>
      <c r="H415" s="144"/>
      <c r="I415" s="144"/>
      <c r="J415" s="136"/>
      <c r="K415" s="144"/>
      <c r="L415" s="119"/>
      <c r="M415" s="119"/>
      <c r="N415" s="120"/>
      <c r="O415" s="120"/>
      <c r="P415" s="501"/>
      <c r="Q415" s="45"/>
      <c r="R415" s="45"/>
      <c r="S415" s="45"/>
      <c r="T415" s="45"/>
      <c r="U415" s="45"/>
      <c r="V415" s="45"/>
      <c r="W415" s="45"/>
    </row>
    <row r="416" spans="1:23" s="19" customFormat="1" ht="12.75" hidden="1">
      <c r="A416" s="512"/>
      <c r="B416" s="616"/>
      <c r="C416" s="516"/>
      <c r="D416" s="8" t="s">
        <v>21</v>
      </c>
      <c r="E416" s="186">
        <f>SUM(F416:M416)</f>
        <v>0</v>
      </c>
      <c r="F416" s="228"/>
      <c r="G416" s="119"/>
      <c r="H416" s="144"/>
      <c r="I416" s="146"/>
      <c r="J416" s="138"/>
      <c r="K416" s="144"/>
      <c r="L416" s="121"/>
      <c r="M416" s="121"/>
      <c r="N416" s="120"/>
      <c r="O416" s="120"/>
      <c r="P416" s="501"/>
      <c r="Q416" s="45"/>
      <c r="R416" s="45"/>
      <c r="S416" s="45"/>
      <c r="T416" s="45"/>
      <c r="U416" s="45"/>
      <c r="V416" s="45"/>
      <c r="W416" s="45"/>
    </row>
    <row r="417" spans="1:23" s="19" customFormat="1" ht="12.75" hidden="1">
      <c r="A417" s="512"/>
      <c r="B417" s="616"/>
      <c r="C417" s="516"/>
      <c r="D417" s="8" t="s">
        <v>22</v>
      </c>
      <c r="E417" s="186">
        <f>SUM(F417:M417)</f>
        <v>0</v>
      </c>
      <c r="F417" s="229"/>
      <c r="G417" s="121"/>
      <c r="H417" s="146"/>
      <c r="I417" s="146"/>
      <c r="J417" s="138"/>
      <c r="K417" s="146"/>
      <c r="L417" s="121"/>
      <c r="M417" s="121"/>
      <c r="N417" s="122"/>
      <c r="O417" s="122"/>
      <c r="P417" s="501"/>
      <c r="Q417" s="45"/>
      <c r="R417" s="45"/>
      <c r="S417" s="45"/>
      <c r="T417" s="45"/>
      <c r="U417" s="45"/>
      <c r="V417" s="45"/>
      <c r="W417" s="45"/>
    </row>
    <row r="418" spans="1:23" s="19" customFormat="1" ht="13.5" hidden="1" thickBot="1">
      <c r="A418" s="513"/>
      <c r="B418" s="617"/>
      <c r="C418" s="517"/>
      <c r="D418" s="35" t="s">
        <v>8</v>
      </c>
      <c r="E418" s="187">
        <f>SUM(F418:M418)</f>
        <v>0</v>
      </c>
      <c r="F418" s="230"/>
      <c r="G418" s="123"/>
      <c r="H418" s="148"/>
      <c r="I418" s="148"/>
      <c r="J418" s="140"/>
      <c r="K418" s="148"/>
      <c r="L418" s="123"/>
      <c r="M418" s="123"/>
      <c r="N418" s="124"/>
      <c r="O418" s="124"/>
      <c r="P418" s="502"/>
      <c r="Q418" s="45"/>
      <c r="R418" s="45"/>
      <c r="S418" s="45"/>
      <c r="T418" s="45"/>
      <c r="U418" s="45"/>
      <c r="V418" s="45"/>
      <c r="W418" s="45"/>
    </row>
    <row r="419" spans="1:23" s="4" customFormat="1" ht="13.5" thickBot="1">
      <c r="A419" s="612" t="s">
        <v>31</v>
      </c>
      <c r="B419" s="613"/>
      <c r="C419" s="613"/>
      <c r="D419" s="613"/>
      <c r="E419" s="613"/>
      <c r="F419" s="613"/>
      <c r="G419" s="613"/>
      <c r="H419" s="613"/>
      <c r="I419" s="613"/>
      <c r="J419" s="613"/>
      <c r="K419" s="613"/>
      <c r="L419" s="613"/>
      <c r="M419" s="613"/>
      <c r="N419" s="613"/>
      <c r="O419" s="613"/>
      <c r="P419" s="614"/>
      <c r="Q419" s="6"/>
      <c r="R419" s="6"/>
      <c r="S419" s="6"/>
      <c r="T419" s="6"/>
      <c r="U419" s="6"/>
      <c r="V419" s="6"/>
      <c r="W419" s="6"/>
    </row>
    <row r="420" spans="1:23" s="341" customFormat="1" ht="12.75">
      <c r="A420" s="482">
        <v>46</v>
      </c>
      <c r="B420" s="546" t="s">
        <v>37</v>
      </c>
      <c r="C420" s="515">
        <v>2007</v>
      </c>
      <c r="D420" s="249" t="s">
        <v>12</v>
      </c>
      <c r="E420" s="212">
        <f aca="true" t="shared" si="20" ref="E420:E425">SUM(F420:L420)</f>
        <v>484.5</v>
      </c>
      <c r="F420" s="294">
        <v>484.5</v>
      </c>
      <c r="G420" s="294"/>
      <c r="H420" s="294"/>
      <c r="I420" s="294"/>
      <c r="J420" s="405"/>
      <c r="K420" s="294"/>
      <c r="L420" s="294"/>
      <c r="M420" s="295"/>
      <c r="N420" s="295"/>
      <c r="O420" s="295"/>
      <c r="P420" s="296"/>
      <c r="Q420" s="6"/>
      <c r="R420" s="6"/>
      <c r="S420" s="6"/>
      <c r="T420" s="6"/>
      <c r="U420" s="6"/>
      <c r="V420" s="6"/>
      <c r="W420" s="6"/>
    </row>
    <row r="421" spans="1:23" s="341" customFormat="1" ht="12.75">
      <c r="A421" s="483"/>
      <c r="B421" s="547"/>
      <c r="C421" s="516"/>
      <c r="D421" s="254" t="s">
        <v>2</v>
      </c>
      <c r="E421" s="186">
        <f t="shared" si="20"/>
        <v>1.5</v>
      </c>
      <c r="F421" s="195">
        <v>1.5</v>
      </c>
      <c r="G421" s="298"/>
      <c r="H421" s="298"/>
      <c r="I421" s="298"/>
      <c r="J421" s="406"/>
      <c r="K421" s="298"/>
      <c r="L421" s="298"/>
      <c r="M421" s="300"/>
      <c r="N421" s="300"/>
      <c r="O421" s="300"/>
      <c r="P421" s="301"/>
      <c r="Q421" s="6"/>
      <c r="R421" s="6"/>
      <c r="S421" s="6"/>
      <c r="T421" s="6"/>
      <c r="U421" s="6"/>
      <c r="V421" s="6"/>
      <c r="W421" s="6"/>
    </row>
    <row r="422" spans="1:23" s="341" customFormat="1" ht="12.75">
      <c r="A422" s="483"/>
      <c r="B422" s="547"/>
      <c r="C422" s="516"/>
      <c r="D422" s="254" t="s">
        <v>9</v>
      </c>
      <c r="E422" s="186">
        <f t="shared" si="20"/>
        <v>363</v>
      </c>
      <c r="F422" s="298">
        <v>363</v>
      </c>
      <c r="G422" s="298"/>
      <c r="H422" s="298"/>
      <c r="I422" s="298"/>
      <c r="J422" s="406"/>
      <c r="K422" s="298"/>
      <c r="L422" s="298"/>
      <c r="M422" s="300"/>
      <c r="N422" s="300"/>
      <c r="O422" s="300"/>
      <c r="P422" s="301"/>
      <c r="Q422" s="6"/>
      <c r="R422" s="6"/>
      <c r="S422" s="6"/>
      <c r="T422" s="6"/>
      <c r="U422" s="6"/>
      <c r="V422" s="6"/>
      <c r="W422" s="6"/>
    </row>
    <row r="423" spans="1:23" s="341" customFormat="1" ht="12.75">
      <c r="A423" s="483"/>
      <c r="B423" s="547"/>
      <c r="C423" s="516"/>
      <c r="D423" s="254" t="s">
        <v>21</v>
      </c>
      <c r="E423" s="186">
        <f t="shared" si="20"/>
        <v>120</v>
      </c>
      <c r="F423" s="298">
        <v>120</v>
      </c>
      <c r="G423" s="298"/>
      <c r="H423" s="298"/>
      <c r="I423" s="298"/>
      <c r="J423" s="406"/>
      <c r="K423" s="298"/>
      <c r="L423" s="298"/>
      <c r="M423" s="300"/>
      <c r="N423" s="300"/>
      <c r="O423" s="300"/>
      <c r="P423" s="301"/>
      <c r="Q423" s="6"/>
      <c r="R423" s="6"/>
      <c r="S423" s="6"/>
      <c r="T423" s="6"/>
      <c r="U423" s="6"/>
      <c r="V423" s="6"/>
      <c r="W423" s="6"/>
    </row>
    <row r="424" spans="1:23" s="341" customFormat="1" ht="16.5" customHeight="1">
      <c r="A424" s="483"/>
      <c r="B424" s="547"/>
      <c r="C424" s="516"/>
      <c r="D424" s="254" t="s">
        <v>22</v>
      </c>
      <c r="E424" s="186">
        <f t="shared" si="20"/>
        <v>0</v>
      </c>
      <c r="F424" s="303">
        <v>0</v>
      </c>
      <c r="G424" s="303"/>
      <c r="H424" s="303"/>
      <c r="I424" s="303"/>
      <c r="J424" s="407"/>
      <c r="K424" s="303"/>
      <c r="L424" s="303"/>
      <c r="M424" s="304"/>
      <c r="N424" s="304"/>
      <c r="O424" s="304"/>
      <c r="P424" s="305"/>
      <c r="Q424" s="6"/>
      <c r="R424" s="6"/>
      <c r="S424" s="6"/>
      <c r="T424" s="6"/>
      <c r="U424" s="6"/>
      <c r="V424" s="6"/>
      <c r="W424" s="6"/>
    </row>
    <row r="425" spans="1:16" s="5" customFormat="1" ht="13.5" hidden="1" thickBot="1">
      <c r="A425" s="484"/>
      <c r="B425" s="548"/>
      <c r="C425" s="517"/>
      <c r="D425" s="10" t="s">
        <v>8</v>
      </c>
      <c r="E425" s="197">
        <f t="shared" si="20"/>
        <v>0</v>
      </c>
      <c r="F425" s="123">
        <v>0</v>
      </c>
      <c r="G425" s="123"/>
      <c r="H425" s="148"/>
      <c r="I425" s="148"/>
      <c r="J425" s="140"/>
      <c r="K425" s="148"/>
      <c r="L425" s="123"/>
      <c r="M425" s="124"/>
      <c r="N425" s="124"/>
      <c r="O425" s="124"/>
      <c r="P425" s="22"/>
    </row>
    <row r="426" spans="1:16" s="5" customFormat="1" ht="12.75" hidden="1">
      <c r="A426" s="391"/>
      <c r="B426" s="28"/>
      <c r="C426" s="216"/>
      <c r="D426" s="16"/>
      <c r="E426" s="193"/>
      <c r="F426" s="133"/>
      <c r="G426" s="154"/>
      <c r="H426" s="133"/>
      <c r="I426" s="133"/>
      <c r="J426" s="409"/>
      <c r="K426" s="133"/>
      <c r="L426" s="154"/>
      <c r="M426" s="154"/>
      <c r="N426" s="154"/>
      <c r="O426" s="154"/>
      <c r="P426" s="156"/>
    </row>
    <row r="427" spans="1:16" s="5" customFormat="1" ht="12.75" hidden="1">
      <c r="A427" s="391"/>
      <c r="B427" s="28"/>
      <c r="C427" s="216"/>
      <c r="D427" s="16"/>
      <c r="E427" s="193"/>
      <c r="F427" s="133"/>
      <c r="G427" s="154"/>
      <c r="H427" s="133"/>
      <c r="I427" s="133"/>
      <c r="J427" s="409"/>
      <c r="K427" s="133"/>
      <c r="L427" s="154"/>
      <c r="M427" s="154"/>
      <c r="N427" s="154"/>
      <c r="O427" s="154"/>
      <c r="P427" s="156"/>
    </row>
    <row r="428" spans="1:16" s="5" customFormat="1" ht="12.75" hidden="1">
      <c r="A428" s="391"/>
      <c r="B428" s="28"/>
      <c r="C428" s="216"/>
      <c r="D428" s="16"/>
      <c r="E428" s="193"/>
      <c r="F428" s="133"/>
      <c r="G428" s="154"/>
      <c r="H428" s="133"/>
      <c r="I428" s="133"/>
      <c r="J428" s="409"/>
      <c r="K428" s="133"/>
      <c r="L428" s="154"/>
      <c r="M428" s="154"/>
      <c r="N428" s="154"/>
      <c r="O428" s="154"/>
      <c r="P428" s="156"/>
    </row>
    <row r="429" spans="1:16" s="5" customFormat="1" ht="13.5" hidden="1" thickBot="1">
      <c r="A429" s="391"/>
      <c r="B429" s="28"/>
      <c r="C429" s="216"/>
      <c r="D429" s="16"/>
      <c r="E429" s="193"/>
      <c r="F429" s="133"/>
      <c r="G429" s="154"/>
      <c r="H429" s="133"/>
      <c r="I429" s="133"/>
      <c r="J429" s="409"/>
      <c r="K429" s="133"/>
      <c r="L429" s="154"/>
      <c r="M429" s="154"/>
      <c r="N429" s="154"/>
      <c r="O429" s="154"/>
      <c r="P429" s="156"/>
    </row>
    <row r="430" spans="1:16" s="5" customFormat="1" ht="12.75">
      <c r="A430" s="391"/>
      <c r="B430" s="28"/>
      <c r="C430" s="216"/>
      <c r="D430" s="16"/>
      <c r="E430" s="193"/>
      <c r="F430" s="133"/>
      <c r="G430" s="154"/>
      <c r="H430" s="133"/>
      <c r="I430" s="133"/>
      <c r="J430" s="409"/>
      <c r="K430" s="133"/>
      <c r="L430" s="154"/>
      <c r="M430" s="154"/>
      <c r="N430" s="154"/>
      <c r="O430" s="154"/>
      <c r="P430" s="156"/>
    </row>
    <row r="431" spans="1:16" s="5" customFormat="1" ht="2.25" customHeight="1" thickBot="1">
      <c r="A431" s="391"/>
      <c r="B431" s="28"/>
      <c r="C431" s="216"/>
      <c r="D431" s="16"/>
      <c r="E431" s="193"/>
      <c r="F431" s="133"/>
      <c r="G431" s="154"/>
      <c r="H431" s="133"/>
      <c r="I431" s="133"/>
      <c r="J431" s="409"/>
      <c r="K431" s="133"/>
      <c r="L431" s="154"/>
      <c r="M431" s="154"/>
      <c r="N431" s="154"/>
      <c r="O431" s="154"/>
      <c r="P431" s="156"/>
    </row>
    <row r="432" spans="1:16" s="5" customFormat="1" ht="13.5" hidden="1" thickBot="1">
      <c r="A432" s="391"/>
      <c r="B432" s="28"/>
      <c r="C432" s="216"/>
      <c r="D432" s="16"/>
      <c r="E432" s="193"/>
      <c r="F432" s="133"/>
      <c r="G432" s="154"/>
      <c r="H432" s="133"/>
      <c r="I432" s="133"/>
      <c r="J432" s="409"/>
      <c r="K432" s="133"/>
      <c r="L432" s="154"/>
      <c r="M432" s="154"/>
      <c r="N432" s="154"/>
      <c r="O432" s="154"/>
      <c r="P432" s="156"/>
    </row>
    <row r="433" spans="1:16" s="5" customFormat="1" ht="13.5" hidden="1" thickBot="1">
      <c r="A433" s="391"/>
      <c r="B433" s="28"/>
      <c r="C433" s="216"/>
      <c r="D433" s="16"/>
      <c r="E433" s="193"/>
      <c r="F433" s="133"/>
      <c r="G433" s="154"/>
      <c r="H433" s="133"/>
      <c r="I433" s="133"/>
      <c r="J433" s="409"/>
      <c r="K433" s="133"/>
      <c r="L433" s="154"/>
      <c r="M433" s="154"/>
      <c r="N433" s="154"/>
      <c r="O433" s="154"/>
      <c r="P433" s="156"/>
    </row>
    <row r="434" spans="1:16" s="56" customFormat="1" ht="12.75">
      <c r="A434" s="482">
        <v>47</v>
      </c>
      <c r="B434" s="555" t="s">
        <v>35</v>
      </c>
      <c r="C434" s="515" t="s">
        <v>40</v>
      </c>
      <c r="D434" s="9" t="s">
        <v>12</v>
      </c>
      <c r="E434" s="209">
        <v>130.7</v>
      </c>
      <c r="F434" s="117">
        <v>107.335</v>
      </c>
      <c r="G434" s="117"/>
      <c r="H434" s="142">
        <v>7.8</v>
      </c>
      <c r="I434" s="142">
        <v>7.6</v>
      </c>
      <c r="J434" s="134">
        <v>8</v>
      </c>
      <c r="K434" s="161"/>
      <c r="L434" s="125"/>
      <c r="M434" s="126"/>
      <c r="N434" s="126"/>
      <c r="O434" s="126"/>
      <c r="P434" s="347"/>
    </row>
    <row r="435" spans="1:16" s="56" customFormat="1" ht="12.75">
      <c r="A435" s="483"/>
      <c r="B435" s="556"/>
      <c r="C435" s="516"/>
      <c r="D435" s="8" t="s">
        <v>2</v>
      </c>
      <c r="E435" s="195">
        <v>24</v>
      </c>
      <c r="F435" s="119">
        <v>0.635</v>
      </c>
      <c r="G435" s="119"/>
      <c r="H435" s="144">
        <v>7.8</v>
      </c>
      <c r="I435" s="144">
        <v>7.6</v>
      </c>
      <c r="J435" s="136">
        <v>8</v>
      </c>
      <c r="K435" s="162"/>
      <c r="L435" s="127"/>
      <c r="M435" s="128"/>
      <c r="N435" s="128"/>
      <c r="O435" s="128"/>
      <c r="P435" s="348"/>
    </row>
    <row r="436" spans="1:16" s="56" customFormat="1" ht="12.75">
      <c r="A436" s="483"/>
      <c r="B436" s="556"/>
      <c r="C436" s="516"/>
      <c r="D436" s="8" t="s">
        <v>9</v>
      </c>
      <c r="E436" s="195">
        <f>SUM(F436:L436)</f>
        <v>80.3</v>
      </c>
      <c r="F436" s="119">
        <v>80.3</v>
      </c>
      <c r="G436" s="119"/>
      <c r="H436" s="349">
        <v>0</v>
      </c>
      <c r="I436" s="144"/>
      <c r="J436" s="136"/>
      <c r="K436" s="162"/>
      <c r="L436" s="127"/>
      <c r="M436" s="128"/>
      <c r="N436" s="128"/>
      <c r="O436" s="128"/>
      <c r="P436" s="348"/>
    </row>
    <row r="437" spans="1:16" s="56" customFormat="1" ht="12.75">
      <c r="A437" s="483"/>
      <c r="B437" s="556"/>
      <c r="C437" s="516"/>
      <c r="D437" s="8" t="s">
        <v>21</v>
      </c>
      <c r="E437" s="195">
        <f>SUM(F437:L437)</f>
        <v>26.4</v>
      </c>
      <c r="F437" s="119">
        <v>26.4</v>
      </c>
      <c r="G437" s="119"/>
      <c r="H437" s="144">
        <v>0</v>
      </c>
      <c r="I437" s="144"/>
      <c r="J437" s="136"/>
      <c r="K437" s="162"/>
      <c r="L437" s="127"/>
      <c r="M437" s="128"/>
      <c r="N437" s="128"/>
      <c r="O437" s="128"/>
      <c r="P437" s="348"/>
    </row>
    <row r="438" spans="1:16" s="56" customFormat="1" ht="12.75">
      <c r="A438" s="483"/>
      <c r="B438" s="556"/>
      <c r="C438" s="516"/>
      <c r="D438" s="8" t="s">
        <v>22</v>
      </c>
      <c r="E438" s="195">
        <f>SUM(F438:L438)</f>
        <v>0</v>
      </c>
      <c r="F438" s="121">
        <v>0</v>
      </c>
      <c r="G438" s="121"/>
      <c r="H438" s="146">
        <v>0</v>
      </c>
      <c r="I438" s="146"/>
      <c r="J438" s="138"/>
      <c r="K438" s="163"/>
      <c r="L438" s="129"/>
      <c r="M438" s="130"/>
      <c r="N438" s="130"/>
      <c r="O438" s="130"/>
      <c r="P438" s="350"/>
    </row>
    <row r="439" spans="1:16" s="56" customFormat="1" ht="20.25" customHeight="1" thickBot="1">
      <c r="A439" s="484"/>
      <c r="B439" s="557"/>
      <c r="C439" s="517"/>
      <c r="D439" s="10" t="s">
        <v>8</v>
      </c>
      <c r="E439" s="197">
        <f>SUM(F439:L439)</f>
        <v>0</v>
      </c>
      <c r="F439" s="123">
        <v>0</v>
      </c>
      <c r="G439" s="123"/>
      <c r="H439" s="148">
        <v>0</v>
      </c>
      <c r="I439" s="148"/>
      <c r="J439" s="140"/>
      <c r="K439" s="164"/>
      <c r="L439" s="131"/>
      <c r="M439" s="132"/>
      <c r="N439" s="132"/>
      <c r="O439" s="132"/>
      <c r="P439" s="351"/>
    </row>
    <row r="440" spans="1:16" s="56" customFormat="1" ht="12.75" hidden="1">
      <c r="A440" s="391"/>
      <c r="B440" s="28"/>
      <c r="C440" s="216"/>
      <c r="D440" s="16"/>
      <c r="E440" s="193"/>
      <c r="F440" s="133"/>
      <c r="G440" s="154"/>
      <c r="H440" s="133"/>
      <c r="I440" s="133"/>
      <c r="J440" s="409"/>
      <c r="K440" s="165"/>
      <c r="L440" s="152"/>
      <c r="M440" s="152"/>
      <c r="N440" s="152"/>
      <c r="O440" s="152"/>
      <c r="P440" s="153"/>
    </row>
    <row r="441" spans="1:16" s="56" customFormat="1" ht="12.75" hidden="1">
      <c r="A441" s="391"/>
      <c r="B441" s="28"/>
      <c r="C441" s="216"/>
      <c r="D441" s="16"/>
      <c r="E441" s="193"/>
      <c r="F441" s="133"/>
      <c r="G441" s="154"/>
      <c r="H441" s="133"/>
      <c r="I441" s="133"/>
      <c r="J441" s="409"/>
      <c r="K441" s="165"/>
      <c r="L441" s="152"/>
      <c r="M441" s="152"/>
      <c r="N441" s="152"/>
      <c r="O441" s="152"/>
      <c r="P441" s="153"/>
    </row>
    <row r="442" spans="1:16" s="56" customFormat="1" ht="12.75" hidden="1">
      <c r="A442" s="391"/>
      <c r="B442" s="28"/>
      <c r="C442" s="216"/>
      <c r="D442" s="16"/>
      <c r="E442" s="193"/>
      <c r="F442" s="133"/>
      <c r="G442" s="154"/>
      <c r="H442" s="133"/>
      <c r="I442" s="133"/>
      <c r="J442" s="409"/>
      <c r="K442" s="165"/>
      <c r="L442" s="152"/>
      <c r="M442" s="152"/>
      <c r="N442" s="152"/>
      <c r="O442" s="152"/>
      <c r="P442" s="153"/>
    </row>
    <row r="443" spans="1:16" s="56" customFormat="1" ht="12.75" hidden="1">
      <c r="A443" s="391"/>
      <c r="B443" s="28"/>
      <c r="C443" s="216"/>
      <c r="D443" s="16"/>
      <c r="E443" s="193"/>
      <c r="F443" s="133"/>
      <c r="G443" s="154"/>
      <c r="H443" s="133"/>
      <c r="I443" s="133"/>
      <c r="J443" s="409"/>
      <c r="K443" s="165"/>
      <c r="L443" s="152"/>
      <c r="M443" s="152"/>
      <c r="N443" s="152"/>
      <c r="O443" s="152"/>
      <c r="P443" s="153"/>
    </row>
    <row r="444" spans="1:16" s="56" customFormat="1" ht="13.5" hidden="1" thickBot="1">
      <c r="A444" s="391"/>
      <c r="B444" s="28"/>
      <c r="C444" s="216"/>
      <c r="D444" s="16"/>
      <c r="E444" s="193"/>
      <c r="F444" s="133"/>
      <c r="G444" s="154"/>
      <c r="H444" s="133"/>
      <c r="I444" s="133"/>
      <c r="J444" s="409"/>
      <c r="K444" s="165"/>
      <c r="L444" s="152"/>
      <c r="M444" s="152"/>
      <c r="N444" s="152"/>
      <c r="O444" s="152"/>
      <c r="P444" s="153"/>
    </row>
    <row r="445" spans="1:16" s="5" customFormat="1" ht="12.75">
      <c r="A445" s="482">
        <v>48</v>
      </c>
      <c r="B445" s="555" t="s">
        <v>53</v>
      </c>
      <c r="C445" s="515" t="s">
        <v>59</v>
      </c>
      <c r="D445" s="9" t="s">
        <v>12</v>
      </c>
      <c r="E445" s="209">
        <f aca="true" t="shared" si="21" ref="E445:E450">SUM(F445:L445)</f>
        <v>800</v>
      </c>
      <c r="F445" s="117"/>
      <c r="G445" s="117">
        <v>4.1</v>
      </c>
      <c r="H445" s="142">
        <v>185</v>
      </c>
      <c r="I445" s="142"/>
      <c r="J445" s="134"/>
      <c r="K445" s="161"/>
      <c r="L445" s="117">
        <v>610.9</v>
      </c>
      <c r="M445" s="126"/>
      <c r="N445" s="126"/>
      <c r="O445" s="126"/>
      <c r="P445" s="347"/>
    </row>
    <row r="446" spans="1:18" s="5" customFormat="1" ht="12.75">
      <c r="A446" s="483"/>
      <c r="B446" s="556"/>
      <c r="C446" s="516"/>
      <c r="D446" s="8" t="s">
        <v>2</v>
      </c>
      <c r="E446" s="195">
        <f t="shared" si="21"/>
        <v>92.1</v>
      </c>
      <c r="F446" s="119"/>
      <c r="G446" s="119">
        <v>4.1</v>
      </c>
      <c r="H446" s="352">
        <v>88</v>
      </c>
      <c r="I446" s="144"/>
      <c r="J446" s="136"/>
      <c r="K446" s="162"/>
      <c r="L446" s="119">
        <v>0</v>
      </c>
      <c r="M446" s="128"/>
      <c r="N446" s="128"/>
      <c r="O446" s="128"/>
      <c r="P446" s="348"/>
      <c r="R446" s="353"/>
    </row>
    <row r="447" spans="1:18" s="5" customFormat="1" ht="12.75">
      <c r="A447" s="483"/>
      <c r="B447" s="556"/>
      <c r="C447" s="516"/>
      <c r="D447" s="8" t="s">
        <v>9</v>
      </c>
      <c r="E447" s="195">
        <f t="shared" si="21"/>
        <v>307.9</v>
      </c>
      <c r="F447" s="119"/>
      <c r="G447" s="119">
        <v>0</v>
      </c>
      <c r="H447" s="349">
        <v>97</v>
      </c>
      <c r="I447" s="144"/>
      <c r="J447" s="136"/>
      <c r="K447" s="162"/>
      <c r="L447" s="119">
        <v>210.9</v>
      </c>
      <c r="M447" s="128"/>
      <c r="N447" s="128"/>
      <c r="O447" s="128"/>
      <c r="P447" s="348"/>
      <c r="R447" s="354"/>
    </row>
    <row r="448" spans="1:18" s="5" customFormat="1" ht="12.75">
      <c r="A448" s="483"/>
      <c r="B448" s="556"/>
      <c r="C448" s="516"/>
      <c r="D448" s="8" t="s">
        <v>21</v>
      </c>
      <c r="E448" s="195">
        <f t="shared" si="21"/>
        <v>0</v>
      </c>
      <c r="F448" s="119"/>
      <c r="G448" s="119">
        <v>0</v>
      </c>
      <c r="H448" s="144">
        <v>0</v>
      </c>
      <c r="I448" s="144"/>
      <c r="J448" s="136"/>
      <c r="K448" s="162"/>
      <c r="L448" s="119"/>
      <c r="M448" s="128"/>
      <c r="N448" s="128"/>
      <c r="O448" s="128"/>
      <c r="P448" s="348"/>
      <c r="R448" s="353"/>
    </row>
    <row r="449" spans="1:18" s="5" customFormat="1" ht="12.75">
      <c r="A449" s="483"/>
      <c r="B449" s="556"/>
      <c r="C449" s="516"/>
      <c r="D449" s="8" t="s">
        <v>22</v>
      </c>
      <c r="E449" s="195">
        <f t="shared" si="21"/>
        <v>400</v>
      </c>
      <c r="F449" s="121"/>
      <c r="G449" s="121">
        <v>0</v>
      </c>
      <c r="H449" s="146">
        <v>0</v>
      </c>
      <c r="I449" s="146"/>
      <c r="J449" s="138"/>
      <c r="K449" s="163"/>
      <c r="L449" s="121">
        <v>400</v>
      </c>
      <c r="M449" s="130"/>
      <c r="N449" s="130"/>
      <c r="O449" s="130"/>
      <c r="P449" s="350"/>
      <c r="R449" s="354"/>
    </row>
    <row r="450" spans="1:18" s="5" customFormat="1" ht="12" customHeight="1" thickBot="1">
      <c r="A450" s="484"/>
      <c r="B450" s="557"/>
      <c r="C450" s="517"/>
      <c r="D450" s="10" t="s">
        <v>8</v>
      </c>
      <c r="E450" s="197">
        <f t="shared" si="21"/>
        <v>0</v>
      </c>
      <c r="F450" s="123"/>
      <c r="G450" s="123">
        <v>0</v>
      </c>
      <c r="H450" s="148">
        <v>0</v>
      </c>
      <c r="I450" s="148"/>
      <c r="J450" s="140"/>
      <c r="K450" s="164"/>
      <c r="L450" s="123"/>
      <c r="M450" s="132"/>
      <c r="N450" s="132"/>
      <c r="O450" s="132"/>
      <c r="P450" s="351"/>
      <c r="R450" s="355"/>
    </row>
    <row r="451" spans="1:18" s="5" customFormat="1" ht="12.75" hidden="1">
      <c r="A451" s="391"/>
      <c r="B451" s="28"/>
      <c r="C451" s="216"/>
      <c r="D451" s="151"/>
      <c r="E451" s="233"/>
      <c r="F451" s="154"/>
      <c r="G451" s="154"/>
      <c r="H451" s="133"/>
      <c r="I451" s="133"/>
      <c r="J451" s="409"/>
      <c r="K451" s="165"/>
      <c r="L451" s="152"/>
      <c r="M451" s="152"/>
      <c r="N451" s="152"/>
      <c r="O451" s="152"/>
      <c r="P451" s="153"/>
      <c r="R451" s="346"/>
    </row>
    <row r="452" spans="1:18" s="5" customFormat="1" ht="12.75" hidden="1">
      <c r="A452" s="391"/>
      <c r="B452" s="28"/>
      <c r="C452" s="216"/>
      <c r="D452" s="151"/>
      <c r="E452" s="233"/>
      <c r="F452" s="154"/>
      <c r="G452" s="154"/>
      <c r="H452" s="133"/>
      <c r="I452" s="133"/>
      <c r="J452" s="409"/>
      <c r="K452" s="165"/>
      <c r="L452" s="152"/>
      <c r="M452" s="152"/>
      <c r="N452" s="152"/>
      <c r="O452" s="152"/>
      <c r="P452" s="153"/>
      <c r="R452" s="346"/>
    </row>
    <row r="453" spans="1:18" s="5" customFormat="1" ht="12.75" hidden="1">
      <c r="A453" s="391"/>
      <c r="B453" s="28"/>
      <c r="C453" s="216"/>
      <c r="D453" s="151"/>
      <c r="E453" s="233"/>
      <c r="F453" s="154"/>
      <c r="G453" s="154"/>
      <c r="H453" s="133"/>
      <c r="I453" s="133"/>
      <c r="J453" s="409"/>
      <c r="K453" s="165"/>
      <c r="L453" s="152"/>
      <c r="M453" s="152"/>
      <c r="N453" s="152"/>
      <c r="O453" s="152"/>
      <c r="P453" s="153"/>
      <c r="R453" s="346"/>
    </row>
    <row r="454" spans="1:18" s="5" customFormat="1" ht="12.75" hidden="1">
      <c r="A454" s="391"/>
      <c r="B454" s="28"/>
      <c r="C454" s="216"/>
      <c r="D454" s="151"/>
      <c r="E454" s="233"/>
      <c r="F454" s="154"/>
      <c r="G454" s="154"/>
      <c r="H454" s="133"/>
      <c r="I454" s="133"/>
      <c r="J454" s="409"/>
      <c r="K454" s="165"/>
      <c r="L454" s="152"/>
      <c r="M454" s="152"/>
      <c r="N454" s="152"/>
      <c r="O454" s="152"/>
      <c r="P454" s="153"/>
      <c r="R454" s="346"/>
    </row>
    <row r="455" spans="1:18" s="5" customFormat="1" ht="13.5" hidden="1" thickBot="1">
      <c r="A455" s="391"/>
      <c r="B455" s="28"/>
      <c r="C455" s="216"/>
      <c r="D455" s="151"/>
      <c r="E455" s="233"/>
      <c r="F455" s="154"/>
      <c r="G455" s="154"/>
      <c r="H455" s="133"/>
      <c r="I455" s="133"/>
      <c r="J455" s="409"/>
      <c r="K455" s="165"/>
      <c r="L455" s="152"/>
      <c r="M455" s="152"/>
      <c r="N455" s="152"/>
      <c r="O455" s="152"/>
      <c r="P455" s="153"/>
      <c r="R455" s="346"/>
    </row>
    <row r="456" spans="1:16" s="5" customFormat="1" ht="12.75" customHeight="1" hidden="1" thickBot="1">
      <c r="A456" s="612">
        <v>49</v>
      </c>
      <c r="B456" s="613"/>
      <c r="C456" s="613"/>
      <c r="D456" s="613"/>
      <c r="E456" s="613"/>
      <c r="F456" s="613"/>
      <c r="G456" s="613"/>
      <c r="H456" s="613"/>
      <c r="I456" s="613"/>
      <c r="J456" s="613"/>
      <c r="K456" s="613"/>
      <c r="L456" s="613"/>
      <c r="M456" s="613"/>
      <c r="N456" s="613"/>
      <c r="O456" s="613"/>
      <c r="P456" s="614"/>
    </row>
    <row r="457" spans="1:16" s="5" customFormat="1" ht="12.75">
      <c r="A457" s="511">
        <v>49</v>
      </c>
      <c r="B457" s="555" t="s">
        <v>25</v>
      </c>
      <c r="C457" s="564">
        <v>2012</v>
      </c>
      <c r="D457" s="11" t="s">
        <v>12</v>
      </c>
      <c r="E457" s="209">
        <f aca="true" t="shared" si="22" ref="E457:E462">SUM(F457:L457)</f>
        <v>10000</v>
      </c>
      <c r="F457" s="142"/>
      <c r="G457" s="142"/>
      <c r="H457" s="142"/>
      <c r="I457" s="142"/>
      <c r="J457" s="134"/>
      <c r="K457" s="142">
        <v>10000</v>
      </c>
      <c r="L457" s="142"/>
      <c r="M457" s="143"/>
      <c r="N457" s="143"/>
      <c r="O457" s="143"/>
      <c r="P457" s="30"/>
    </row>
    <row r="458" spans="1:16" s="5" customFormat="1" ht="12.75">
      <c r="A458" s="512"/>
      <c r="B458" s="556"/>
      <c r="C458" s="565"/>
      <c r="D458" s="14" t="s">
        <v>2</v>
      </c>
      <c r="E458" s="195">
        <f t="shared" si="22"/>
        <v>0</v>
      </c>
      <c r="F458" s="144"/>
      <c r="G458" s="144"/>
      <c r="H458" s="144"/>
      <c r="I458" s="144"/>
      <c r="J458" s="136"/>
      <c r="K458" s="144">
        <v>0</v>
      </c>
      <c r="L458" s="144"/>
      <c r="M458" s="145"/>
      <c r="N458" s="145"/>
      <c r="O458" s="145"/>
      <c r="P458" s="31"/>
    </row>
    <row r="459" spans="1:16" s="5" customFormat="1" ht="12.75">
      <c r="A459" s="512"/>
      <c r="B459" s="556"/>
      <c r="C459" s="565"/>
      <c r="D459" s="14" t="s">
        <v>9</v>
      </c>
      <c r="E459" s="195">
        <f t="shared" si="22"/>
        <v>0</v>
      </c>
      <c r="F459" s="144"/>
      <c r="G459" s="144"/>
      <c r="H459" s="144"/>
      <c r="I459" s="144"/>
      <c r="J459" s="136"/>
      <c r="K459" s="144">
        <v>0</v>
      </c>
      <c r="L459" s="144"/>
      <c r="M459" s="145"/>
      <c r="N459" s="145"/>
      <c r="O459" s="145"/>
      <c r="P459" s="31"/>
    </row>
    <row r="460" spans="1:16" s="5" customFormat="1" ht="12.75">
      <c r="A460" s="512"/>
      <c r="B460" s="556"/>
      <c r="C460" s="565"/>
      <c r="D460" s="14" t="s">
        <v>21</v>
      </c>
      <c r="E460" s="195">
        <f t="shared" si="22"/>
        <v>0</v>
      </c>
      <c r="F460" s="144"/>
      <c r="G460" s="144"/>
      <c r="H460" s="144"/>
      <c r="I460" s="144"/>
      <c r="J460" s="136"/>
      <c r="K460" s="144">
        <v>0</v>
      </c>
      <c r="L460" s="144"/>
      <c r="M460" s="145"/>
      <c r="N460" s="145"/>
      <c r="O460" s="145"/>
      <c r="P460" s="31"/>
    </row>
    <row r="461" spans="1:16" s="5" customFormat="1" ht="12.75">
      <c r="A461" s="512"/>
      <c r="B461" s="556"/>
      <c r="C461" s="565"/>
      <c r="D461" s="14" t="s">
        <v>22</v>
      </c>
      <c r="E461" s="195">
        <f t="shared" si="22"/>
        <v>0</v>
      </c>
      <c r="F461" s="146"/>
      <c r="G461" s="146"/>
      <c r="H461" s="146"/>
      <c r="I461" s="146"/>
      <c r="J461" s="138"/>
      <c r="K461" s="146">
        <v>0</v>
      </c>
      <c r="L461" s="146"/>
      <c r="M461" s="147"/>
      <c r="N461" s="147"/>
      <c r="O461" s="147"/>
      <c r="P461" s="32"/>
    </row>
    <row r="462" spans="1:23" s="4" customFormat="1" ht="20.25" customHeight="1" thickBot="1">
      <c r="A462" s="513"/>
      <c r="B462" s="557"/>
      <c r="C462" s="566"/>
      <c r="D462" s="15" t="s">
        <v>8</v>
      </c>
      <c r="E462" s="187">
        <f t="shared" si="22"/>
        <v>10000</v>
      </c>
      <c r="F462" s="148"/>
      <c r="G462" s="148"/>
      <c r="H462" s="148"/>
      <c r="I462" s="148"/>
      <c r="J462" s="140"/>
      <c r="K462" s="148">
        <v>10000</v>
      </c>
      <c r="L462" s="148"/>
      <c r="M462" s="150"/>
      <c r="N462" s="150"/>
      <c r="O462" s="150"/>
      <c r="P462" s="33"/>
      <c r="Q462" s="6"/>
      <c r="R462" s="6"/>
      <c r="S462" s="6"/>
      <c r="T462" s="6"/>
      <c r="U462" s="6"/>
      <c r="V462" s="6"/>
      <c r="W462" s="6"/>
    </row>
    <row r="463" spans="1:23" s="4" customFormat="1" ht="12.75" hidden="1">
      <c r="A463" s="389"/>
      <c r="B463" s="28"/>
      <c r="C463" s="36"/>
      <c r="D463" s="16"/>
      <c r="E463" s="233"/>
      <c r="F463" s="133"/>
      <c r="G463" s="133"/>
      <c r="H463" s="133"/>
      <c r="I463" s="133"/>
      <c r="J463" s="409"/>
      <c r="K463" s="133"/>
      <c r="L463" s="133"/>
      <c r="M463" s="133"/>
      <c r="N463" s="133"/>
      <c r="O463" s="133"/>
      <c r="P463" s="23"/>
      <c r="Q463" s="6"/>
      <c r="R463" s="6"/>
      <c r="S463" s="6"/>
      <c r="T463" s="6"/>
      <c r="U463" s="6"/>
      <c r="V463" s="6"/>
      <c r="W463" s="6"/>
    </row>
    <row r="464" spans="1:23" s="4" customFormat="1" ht="12.75" hidden="1">
      <c r="A464" s="389"/>
      <c r="B464" s="28"/>
      <c r="C464" s="36"/>
      <c r="D464" s="16"/>
      <c r="E464" s="233"/>
      <c r="F464" s="133"/>
      <c r="G464" s="133"/>
      <c r="H464" s="133"/>
      <c r="I464" s="133"/>
      <c r="J464" s="409"/>
      <c r="K464" s="133"/>
      <c r="L464" s="133"/>
      <c r="M464" s="133"/>
      <c r="N464" s="133"/>
      <c r="O464" s="133"/>
      <c r="P464" s="23"/>
      <c r="Q464" s="6"/>
      <c r="R464" s="6"/>
      <c r="S464" s="6"/>
      <c r="T464" s="6"/>
      <c r="U464" s="6"/>
      <c r="V464" s="6"/>
      <c r="W464" s="6"/>
    </row>
    <row r="465" spans="1:23" s="4" customFormat="1" ht="13.5" hidden="1" thickBot="1">
      <c r="A465" s="389"/>
      <c r="B465" s="28"/>
      <c r="C465" s="36"/>
      <c r="D465" s="16"/>
      <c r="E465" s="233"/>
      <c r="F465" s="133"/>
      <c r="G465" s="133"/>
      <c r="H465" s="133"/>
      <c r="I465" s="133"/>
      <c r="J465" s="409"/>
      <c r="K465" s="133"/>
      <c r="L465" s="133"/>
      <c r="M465" s="133"/>
      <c r="N465" s="133"/>
      <c r="O465" s="133"/>
      <c r="P465" s="23"/>
      <c r="Q465" s="6"/>
      <c r="R465" s="6"/>
      <c r="S465" s="6"/>
      <c r="T465" s="6"/>
      <c r="U465" s="6"/>
      <c r="V465" s="6"/>
      <c r="W465" s="6"/>
    </row>
    <row r="466" spans="1:16" s="6" customFormat="1" ht="12.75">
      <c r="A466" s="511">
        <v>50</v>
      </c>
      <c r="B466" s="555" t="s">
        <v>24</v>
      </c>
      <c r="C466" s="564">
        <v>2013</v>
      </c>
      <c r="D466" s="11" t="s">
        <v>12</v>
      </c>
      <c r="E466" s="209">
        <f aca="true" t="shared" si="23" ref="E466:E471">SUM(F466:L466)</f>
        <v>10000</v>
      </c>
      <c r="F466" s="142"/>
      <c r="G466" s="142"/>
      <c r="H466" s="142"/>
      <c r="I466" s="142"/>
      <c r="J466" s="134"/>
      <c r="K466" s="142"/>
      <c r="L466" s="142">
        <v>10000</v>
      </c>
      <c r="M466" s="143"/>
      <c r="N466" s="143"/>
      <c r="O466" s="143"/>
      <c r="P466" s="30"/>
    </row>
    <row r="467" spans="1:16" s="6" customFormat="1" ht="12.75">
      <c r="A467" s="512"/>
      <c r="B467" s="556"/>
      <c r="C467" s="565"/>
      <c r="D467" s="14" t="s">
        <v>2</v>
      </c>
      <c r="E467" s="195">
        <f t="shared" si="23"/>
        <v>0</v>
      </c>
      <c r="F467" s="144"/>
      <c r="G467" s="144"/>
      <c r="H467" s="144"/>
      <c r="I467" s="144"/>
      <c r="J467" s="136"/>
      <c r="K467" s="144"/>
      <c r="L467" s="144">
        <v>0</v>
      </c>
      <c r="M467" s="145"/>
      <c r="N467" s="145"/>
      <c r="O467" s="145"/>
      <c r="P467" s="31"/>
    </row>
    <row r="468" spans="1:16" s="6" customFormat="1" ht="12.75">
      <c r="A468" s="512"/>
      <c r="B468" s="556"/>
      <c r="C468" s="565"/>
      <c r="D468" s="14" t="s">
        <v>9</v>
      </c>
      <c r="E468" s="195">
        <f t="shared" si="23"/>
        <v>0</v>
      </c>
      <c r="F468" s="144"/>
      <c r="G468" s="144"/>
      <c r="H468" s="144"/>
      <c r="I468" s="144"/>
      <c r="J468" s="136"/>
      <c r="K468" s="144"/>
      <c r="L468" s="144">
        <v>0</v>
      </c>
      <c r="M468" s="145"/>
      <c r="N468" s="145"/>
      <c r="O468" s="145"/>
      <c r="P468" s="31"/>
    </row>
    <row r="469" spans="1:16" s="6" customFormat="1" ht="12.75">
      <c r="A469" s="512"/>
      <c r="B469" s="556"/>
      <c r="C469" s="565"/>
      <c r="D469" s="14" t="s">
        <v>21</v>
      </c>
      <c r="E469" s="195">
        <f t="shared" si="23"/>
        <v>0</v>
      </c>
      <c r="F469" s="144"/>
      <c r="G469" s="144"/>
      <c r="H469" s="144"/>
      <c r="I469" s="144"/>
      <c r="J469" s="136"/>
      <c r="K469" s="144"/>
      <c r="L469" s="144">
        <v>0</v>
      </c>
      <c r="M469" s="145"/>
      <c r="N469" s="145"/>
      <c r="O469" s="145"/>
      <c r="P469" s="31"/>
    </row>
    <row r="470" spans="1:16" s="6" customFormat="1" ht="24.75" customHeight="1">
      <c r="A470" s="512"/>
      <c r="B470" s="556"/>
      <c r="C470" s="565"/>
      <c r="D470" s="14" t="s">
        <v>22</v>
      </c>
      <c r="E470" s="195">
        <f t="shared" si="23"/>
        <v>0</v>
      </c>
      <c r="F470" s="146"/>
      <c r="G470" s="146"/>
      <c r="H470" s="146"/>
      <c r="I470" s="146"/>
      <c r="J470" s="138"/>
      <c r="K470" s="146"/>
      <c r="L470" s="146">
        <v>0</v>
      </c>
      <c r="M470" s="147"/>
      <c r="N470" s="147"/>
      <c r="O470" s="147"/>
      <c r="P470" s="32"/>
    </row>
    <row r="471" spans="1:16" s="6" customFormat="1" ht="41.25" customHeight="1" thickBot="1">
      <c r="A471" s="513"/>
      <c r="B471" s="557"/>
      <c r="C471" s="566"/>
      <c r="D471" s="15" t="s">
        <v>8</v>
      </c>
      <c r="E471" s="187">
        <f t="shared" si="23"/>
        <v>10000</v>
      </c>
      <c r="F471" s="148"/>
      <c r="G471" s="148"/>
      <c r="H471" s="148"/>
      <c r="I471" s="148"/>
      <c r="J471" s="140"/>
      <c r="K471" s="148"/>
      <c r="L471" s="148">
        <v>10000</v>
      </c>
      <c r="M471" s="150"/>
      <c r="N471" s="150"/>
      <c r="O471" s="150"/>
      <c r="P471" s="33"/>
    </row>
    <row r="472" spans="1:16" s="6" customFormat="1" ht="13.5" thickBot="1">
      <c r="A472" s="612" t="s">
        <v>67</v>
      </c>
      <c r="B472" s="613"/>
      <c r="C472" s="613"/>
      <c r="D472" s="613"/>
      <c r="E472" s="613"/>
      <c r="F472" s="613"/>
      <c r="G472" s="613"/>
      <c r="H472" s="613"/>
      <c r="I472" s="613"/>
      <c r="J472" s="613"/>
      <c r="K472" s="613"/>
      <c r="L472" s="613"/>
      <c r="M472" s="613"/>
      <c r="N472" s="613"/>
      <c r="O472" s="613"/>
      <c r="P472" s="614"/>
    </row>
    <row r="473" spans="1:16" s="345" customFormat="1" ht="12.75">
      <c r="A473" s="609">
        <v>51</v>
      </c>
      <c r="B473" s="555" t="s">
        <v>68</v>
      </c>
      <c r="C473" s="564" t="s">
        <v>74</v>
      </c>
      <c r="D473" s="47" t="s">
        <v>12</v>
      </c>
      <c r="E473" s="209">
        <f aca="true" t="shared" si="24" ref="E473:E478">SUM(F473:L473)</f>
        <v>130</v>
      </c>
      <c r="F473" s="142"/>
      <c r="G473" s="142"/>
      <c r="H473" s="142"/>
      <c r="I473" s="161"/>
      <c r="J473" s="142">
        <v>65</v>
      </c>
      <c r="K473" s="142"/>
      <c r="L473" s="142">
        <v>65</v>
      </c>
      <c r="M473" s="217"/>
      <c r="N473" s="217"/>
      <c r="O473" s="217"/>
      <c r="P473" s="66"/>
    </row>
    <row r="474" spans="1:16" s="345" customFormat="1" ht="12.75">
      <c r="A474" s="610"/>
      <c r="B474" s="556"/>
      <c r="C474" s="565"/>
      <c r="D474" s="14" t="s">
        <v>2</v>
      </c>
      <c r="E474" s="195">
        <f t="shared" si="24"/>
        <v>0</v>
      </c>
      <c r="F474" s="144"/>
      <c r="G474" s="144"/>
      <c r="H474" s="144"/>
      <c r="I474" s="162"/>
      <c r="J474" s="144">
        <v>0</v>
      </c>
      <c r="K474" s="144"/>
      <c r="L474" s="144">
        <v>0</v>
      </c>
      <c r="M474" s="218"/>
      <c r="N474" s="218"/>
      <c r="O474" s="218"/>
      <c r="P474" s="67"/>
    </row>
    <row r="475" spans="1:16" s="345" customFormat="1" ht="12.75">
      <c r="A475" s="610"/>
      <c r="B475" s="556"/>
      <c r="C475" s="565"/>
      <c r="D475" s="14" t="s">
        <v>9</v>
      </c>
      <c r="E475" s="195">
        <f t="shared" si="24"/>
        <v>130</v>
      </c>
      <c r="F475" s="144"/>
      <c r="G475" s="144"/>
      <c r="H475" s="144"/>
      <c r="I475" s="162"/>
      <c r="J475" s="144">
        <v>65</v>
      </c>
      <c r="K475" s="144"/>
      <c r="L475" s="144">
        <v>65</v>
      </c>
      <c r="M475" s="218"/>
      <c r="N475" s="218"/>
      <c r="O475" s="218"/>
      <c r="P475" s="67"/>
    </row>
    <row r="476" spans="1:16" s="345" customFormat="1" ht="12.75">
      <c r="A476" s="610"/>
      <c r="B476" s="556"/>
      <c r="C476" s="565"/>
      <c r="D476" s="14" t="s">
        <v>21</v>
      </c>
      <c r="E476" s="195">
        <f t="shared" si="24"/>
        <v>0</v>
      </c>
      <c r="F476" s="144"/>
      <c r="G476" s="144"/>
      <c r="H476" s="144"/>
      <c r="I476" s="162"/>
      <c r="J476" s="144">
        <v>0</v>
      </c>
      <c r="K476" s="144"/>
      <c r="L476" s="144">
        <v>0</v>
      </c>
      <c r="M476" s="218"/>
      <c r="N476" s="218"/>
      <c r="O476" s="218"/>
      <c r="P476" s="67"/>
    </row>
    <row r="477" spans="1:16" s="345" customFormat="1" ht="12.75">
      <c r="A477" s="610"/>
      <c r="B477" s="556"/>
      <c r="C477" s="565"/>
      <c r="D477" s="14" t="s">
        <v>22</v>
      </c>
      <c r="E477" s="195">
        <f t="shared" si="24"/>
        <v>0</v>
      </c>
      <c r="F477" s="146"/>
      <c r="G477" s="146"/>
      <c r="H477" s="146"/>
      <c r="I477" s="163"/>
      <c r="J477" s="146">
        <v>0</v>
      </c>
      <c r="K477" s="146"/>
      <c r="L477" s="146">
        <v>0</v>
      </c>
      <c r="M477" s="219"/>
      <c r="N477" s="219"/>
      <c r="O477" s="219"/>
      <c r="P477" s="68"/>
    </row>
    <row r="478" spans="1:16" s="345" customFormat="1" ht="13.5" thickBot="1">
      <c r="A478" s="611"/>
      <c r="B478" s="557"/>
      <c r="C478" s="566"/>
      <c r="D478" s="15" t="s">
        <v>8</v>
      </c>
      <c r="E478" s="187">
        <f t="shared" si="24"/>
        <v>0</v>
      </c>
      <c r="F478" s="148"/>
      <c r="G478" s="148"/>
      <c r="H478" s="148"/>
      <c r="I478" s="164"/>
      <c r="J478" s="148">
        <v>0</v>
      </c>
      <c r="K478" s="148"/>
      <c r="L478" s="148">
        <v>0</v>
      </c>
      <c r="M478" s="220"/>
      <c r="N478" s="220"/>
      <c r="O478" s="220"/>
      <c r="P478" s="69"/>
    </row>
    <row r="479" spans="1:16" s="6" customFormat="1" ht="8.25" customHeight="1">
      <c r="A479" s="389"/>
      <c r="B479" s="28"/>
      <c r="C479" s="36"/>
      <c r="D479" s="16"/>
      <c r="E479" s="84"/>
      <c r="F479" s="84"/>
      <c r="G479" s="84"/>
      <c r="H479" s="84"/>
      <c r="I479" s="84"/>
      <c r="J479" s="415"/>
      <c r="K479" s="84"/>
      <c r="L479" s="84"/>
      <c r="M479" s="84"/>
      <c r="N479" s="84"/>
      <c r="O479" s="84"/>
      <c r="P479" s="41"/>
    </row>
    <row r="480" spans="1:16" s="6" customFormat="1" ht="8.25" customHeight="1">
      <c r="A480" s="389"/>
      <c r="B480" s="28"/>
      <c r="C480" s="36"/>
      <c r="D480" s="16"/>
      <c r="E480" s="84"/>
      <c r="F480" s="84"/>
      <c r="G480" s="84"/>
      <c r="H480" s="84"/>
      <c r="I480" s="84"/>
      <c r="J480" s="415"/>
      <c r="K480" s="84"/>
      <c r="L480" s="84"/>
      <c r="M480" s="84"/>
      <c r="N480" s="84"/>
      <c r="O480" s="84"/>
      <c r="P480" s="41"/>
    </row>
    <row r="481" spans="1:16" s="6" customFormat="1" ht="8.25" customHeight="1">
      <c r="A481" s="389"/>
      <c r="B481" s="28"/>
      <c r="C481" s="36"/>
      <c r="D481" s="16"/>
      <c r="E481" s="84"/>
      <c r="F481" s="84"/>
      <c r="G481" s="84"/>
      <c r="H481" s="84"/>
      <c r="I481" s="84"/>
      <c r="J481" s="415"/>
      <c r="K481" s="84"/>
      <c r="L481" s="84"/>
      <c r="M481" s="84"/>
      <c r="N481" s="84"/>
      <c r="O481" s="84"/>
      <c r="P481" s="41"/>
    </row>
    <row r="482" spans="1:16" s="6" customFormat="1" ht="8.25" customHeight="1">
      <c r="A482" s="389"/>
      <c r="B482" s="28"/>
      <c r="C482" s="36"/>
      <c r="D482" s="16"/>
      <c r="E482" s="84"/>
      <c r="F482" s="84"/>
      <c r="G482" s="84"/>
      <c r="H482" s="84"/>
      <c r="I482" s="84"/>
      <c r="J482" s="415"/>
      <c r="K482" s="84"/>
      <c r="L482" s="84"/>
      <c r="M482" s="84"/>
      <c r="N482" s="84"/>
      <c r="O482" s="84"/>
      <c r="P482" s="41"/>
    </row>
    <row r="483" spans="1:16" s="6" customFormat="1" ht="8.25" customHeight="1">
      <c r="A483" s="389"/>
      <c r="B483" s="28"/>
      <c r="C483" s="36"/>
      <c r="D483" s="16"/>
      <c r="E483" s="84"/>
      <c r="F483" s="84"/>
      <c r="G483" s="84"/>
      <c r="H483" s="84"/>
      <c r="I483" s="84"/>
      <c r="J483" s="415"/>
      <c r="K483" s="84"/>
      <c r="L483" s="84"/>
      <c r="M483" s="84"/>
      <c r="N483" s="84"/>
      <c r="O483" s="84"/>
      <c r="P483" s="41"/>
    </row>
    <row r="484" spans="1:16" s="6" customFormat="1" ht="8.25" customHeight="1" thickBot="1">
      <c r="A484" s="389"/>
      <c r="B484" s="28"/>
      <c r="C484" s="36"/>
      <c r="D484" s="16"/>
      <c r="E484" s="84"/>
      <c r="F484" s="84"/>
      <c r="G484" s="84"/>
      <c r="H484" s="84"/>
      <c r="I484" s="84"/>
      <c r="J484" s="415"/>
      <c r="K484" s="84"/>
      <c r="L484" s="84"/>
      <c r="M484" s="84"/>
      <c r="N484" s="84"/>
      <c r="O484" s="84"/>
      <c r="P484" s="41"/>
    </row>
    <row r="485" spans="1:16" s="7" customFormat="1" ht="13.5" customHeight="1" thickBot="1">
      <c r="A485" s="12"/>
      <c r="B485" s="37"/>
      <c r="C485" s="38"/>
      <c r="D485" s="235" t="s">
        <v>20</v>
      </c>
      <c r="E485" s="236">
        <f>SUM(E7,E13,E19,E25,E31,E38,E44,E50,E56,E62,E79,E85,F4308,E115,E137,E143,E149,E164,E190,E196,E203,E214,E221,E237,E243,E249,E258,E264,E283)+SUM(E97,E290,E296,E306,E319,E327,E333,E339,E350,E356,E367,E378,E390,E407,E420,E434,E445,E457,E466,E473,E158,E103,E413)</f>
        <v>58305.1</v>
      </c>
      <c r="F485" s="236">
        <f aca="true" t="shared" si="25" ref="F485:H490">SUM(F7,F13,F19,F25,F31,F38,F44,F50,F56,F62,F79,F85,F91,F115,F137,F143,F149,F164,F190,F196,F203,F214,F221,F237,F243,F249,F258,F264,F283)+SUM(F97,F290,F296,F306,F327,F333,F339,F350,F356,F367,F378,F390,F407,F420,F434,F445,F457,F466,F473,F158,F103,F413)</f>
        <v>2339.635</v>
      </c>
      <c r="G485" s="236">
        <f t="shared" si="25"/>
        <v>2017.4</v>
      </c>
      <c r="H485" s="236">
        <f t="shared" si="25"/>
        <v>3272.1</v>
      </c>
      <c r="I485" s="236">
        <f aca="true" t="shared" si="26" ref="I485:I490">SUM(I7,I13,I19,I25,I31,I38,I44,I50,I56,I62,I79,I85,I91,I115,I137,I143,I149,I164,I190,I196,I203,I214,I221,I237,I243,I249,I258,I264,I283)+SUM(I97,I290,I296,I306,I319,I327,I333,I339,I350,I356,I367,I378,I390,I407,I420,I434,I445,I457,I466,I473,I158,I103,I413)</f>
        <v>2924.3999999999996</v>
      </c>
      <c r="J485" s="416">
        <f aca="true" t="shared" si="27" ref="J485:L490">SUM(J7,J13,J19,J25,J31,J38,J44,J50,J56,J62,J79,J85,J91,J115,J137,J143,J149,J164,J190,J196,J203,J214,J221,J237,J243,J249,J258,J264,J283)+SUM(J97,J290,J296,J306,J327,J333,J339,J350,J356,J367,J378,J390,J407,J420,J434,J445,J457,J466,J473,J158,J103,J413)</f>
        <v>3158.7000000000003</v>
      </c>
      <c r="K485" s="236">
        <f t="shared" si="27"/>
        <v>17605.4</v>
      </c>
      <c r="L485" s="236">
        <f t="shared" si="27"/>
        <v>21972.9</v>
      </c>
      <c r="M485" s="236" t="e">
        <f>SUM(M7,M13,M19,M25,M31,M38,M44,M50,M56,M62,M79,M85,M91,M115,#REF!,M137,M143,M149,M164,M190,M196,M203,M214,M221,M237,M243,M249,M258,M264,M283)+SUM(M97,M290,M296,M306,#REF!,M327,M333,M339,M350,M356,M367,M378,M390,M407,M420,M434,M445,M457,M466,M473,M158,M103,M413)</f>
        <v>#REF!</v>
      </c>
      <c r="N485" s="236" t="e">
        <f>SUM(N7,N13,N19,N25,N31,N38,N44,N50,N56,N62,N79,N85,N91,N115,#REF!,N137,N143,N149,N164,N190,N196,N203,N214,N221,N237,N243,N249,N258,N264,N283)+SUM(N97,N290,N296,N306,#REF!,N327,N333,N339,N350,N356,N367,N378,N390,N407,N420,N434,N445,N457,N466,N473,N158,N103,N413)</f>
        <v>#REF!</v>
      </c>
      <c r="O485" s="236" t="e">
        <f>SUM(O7,O13,O19,O25,O31,O38,O44,O50,O56,O62,O79,O85,O91,O115,#REF!,O137,O143,O149,O164,O190,O196,O203,O214,O221,O237,O243,O249,O258,O264,O283)+SUM(O97,O290,O296,O306,#REF!,O327,O333,O339,O350,O356,O367,O378,O390,O407,O420,O434,O445,O457,O466,O473,O158,O103,O413)</f>
        <v>#REF!</v>
      </c>
      <c r="P485" s="459"/>
    </row>
    <row r="486" spans="1:16" s="7" customFormat="1" ht="13.5" customHeight="1" thickBot="1">
      <c r="A486" s="12"/>
      <c r="B486" s="238"/>
      <c r="C486" s="237"/>
      <c r="D486" s="239" t="s">
        <v>2</v>
      </c>
      <c r="E486" s="240">
        <f>SUM(E8,E14,E20,E26,E32,E39,E45,E51,E57,E63,E80,E86,E92,E116,E138,E144,E150,E165,E191,E197,E204,E215,E222,E238,E244,E250,E259,E265,E284)+SUM(E98,E291,E297,E307,E320,E328,E334,E340,E351,E357,E368,E379,E391,E408,E421,E435,E446,E458,E467,E474,E159,E104,E414)</f>
        <v>7402.299999999999</v>
      </c>
      <c r="F486" s="240">
        <f t="shared" si="25"/>
        <v>171.63500000000002</v>
      </c>
      <c r="G486" s="240">
        <f t="shared" si="25"/>
        <v>920.3</v>
      </c>
      <c r="H486" s="240">
        <f t="shared" si="25"/>
        <v>1585.7999999999997</v>
      </c>
      <c r="I486" s="240">
        <f t="shared" si="26"/>
        <v>235.1</v>
      </c>
      <c r="J486" s="416">
        <f t="shared" si="27"/>
        <v>109</v>
      </c>
      <c r="K486" s="240">
        <f t="shared" si="27"/>
        <v>619.5</v>
      </c>
      <c r="L486" s="240">
        <f t="shared" si="27"/>
        <v>3116</v>
      </c>
      <c r="M486" s="240" t="e">
        <f>SUM(M8,M14,M20,M26,M32,M39,M45,M51,M57,M63,M80,M86,M92,M116,#REF!,M138,M144,M150,M165,M191,M197,M204,M215,M222,M238,M244,M250,M259,M265,M284)+SUM(M98,M291,M297,M307,#REF!,M328,M334,M340,M351,M357,M368,M379,M391,M408,M421,M435,M446,M458,M467,M474,M159,M104,M414)</f>
        <v>#REF!</v>
      </c>
      <c r="N486" s="240" t="e">
        <f>SUM(N8,N14,N20,N26,N32,N39,N45,N51,N57,N63,N80,N86,N92,N116,#REF!,N138,N144,N150,N165,N191,N197,N204,N215,N222,N238,N244,N250,N259,N265,N284)+SUM(N98,N291,N297,N307,#REF!,N328,N334,N340,N351,N357,N368,N379,N391,N408,N421,N435,N446,N458,N467,N474,N159,N104,N414)</f>
        <v>#REF!</v>
      </c>
      <c r="O486" s="240" t="e">
        <f>SUM(O8,O14,O20,O26,O32,O39,O45,O51,O57,O63,O80,O86,O92,O116,#REF!,O138,O144,O150,O165,O191,O197,O204,O215,O222,O238,O244,O250,O259,O265,O284)+SUM(O98,O291,O297,O307,#REF!,O328,O334,O340,O351,O357,O368,O379,O391,O408,O421,O435,O446,O458,O467,O474,O159,O104,O414)</f>
        <v>#REF!</v>
      </c>
      <c r="P486" s="460"/>
    </row>
    <row r="487" spans="1:16" s="7" customFormat="1" ht="13.5" customHeight="1" thickBot="1">
      <c r="A487" s="12"/>
      <c r="B487" s="238"/>
      <c r="C487" s="237"/>
      <c r="D487" s="239" t="s">
        <v>9</v>
      </c>
      <c r="E487" s="240">
        <f>SUM(E9,E15,E21,E27,E33,E40,E46,E52,E58,E64,E81,E87,E93,E117,E139,E145,E151,E166,E192,E198,E205,E216,E223,E239,E245,E251,E260,E266,E285)+SUM(E99,E292,E298,E308,E321,E329,E335,E341,E352,E358,E369,E380,E392,E409,E422,E436,E447,E459,E468,E475,E160,E105,E415)</f>
        <v>14547</v>
      </c>
      <c r="F487" s="240">
        <f t="shared" si="25"/>
        <v>971.5999999999999</v>
      </c>
      <c r="G487" s="240">
        <f t="shared" si="25"/>
        <v>105.5</v>
      </c>
      <c r="H487" s="240">
        <f t="shared" si="25"/>
        <v>1132.4</v>
      </c>
      <c r="I487" s="240">
        <f t="shared" si="26"/>
        <v>2084.3</v>
      </c>
      <c r="J487" s="416">
        <f t="shared" si="27"/>
        <v>1543</v>
      </c>
      <c r="K487" s="240">
        <f t="shared" si="27"/>
        <v>2454.8</v>
      </c>
      <c r="L487" s="240">
        <f t="shared" si="27"/>
        <v>4252.9</v>
      </c>
      <c r="M487" s="240" t="e">
        <f>SUM(M9,M15,M21,M27,M33,M40,M46,M52,M58,M64,M81,M87,M93,M117,#REF!,M139,M145,M151,M166,M192,M198,M205,M216,M223,M239,M245,M251,M260,M266,M285)+SUM(M99,M292,M298,M308,#REF!,M329,M335,M341,M352,M358,M369,M380,M392,M409,M422,M436,M447,M459,M468,M475,M160,M105,M415)</f>
        <v>#REF!</v>
      </c>
      <c r="N487" s="240" t="e">
        <f>SUM(N9,N15,N21,N27,N33,N40,N46,N52,N58,N64,N81,N87,N93,N117,#REF!,N139,N145,N151,N166,N192,N198,N205,N216,N223,N239,N245,N251,N260,N266,N285)+SUM(N99,N292,N298,N308,#REF!,N329,N335,N341,N352,N358,N369,N380,N392,N409,N422,N436,N447,N459,N468,N475,N160,N105,N415)</f>
        <v>#REF!</v>
      </c>
      <c r="O487" s="240" t="e">
        <f>SUM(O9,O15,O21,O27,O33,O40,O46,O52,O58,O64,O81,O87,O93,O117,#REF!,O139,O145,O151,O166,O192,O198,O205,O216,O223,O239,O245,O251,O260,O266,O285)+SUM(O99,O292,O298,O308,#REF!,O329,O335,O341,O352,O358,O369,O380,O392,O409,O422,O436,O447,O459,O468,O475,O160,O105,O415)</f>
        <v>#REF!</v>
      </c>
      <c r="P487" s="460"/>
    </row>
    <row r="488" spans="1:16" s="7" customFormat="1" ht="13.5" customHeight="1" thickBot="1">
      <c r="A488" s="12"/>
      <c r="B488" s="238"/>
      <c r="C488" s="237"/>
      <c r="D488" s="239" t="s">
        <v>21</v>
      </c>
      <c r="E488" s="240">
        <f>SUM(E10,E16,E22,E28,E34,E41,E47,E53,E59,E65,E82,E88,E94,E118,E140,E146,E152,E167,E193,E199,E206,E217,E224,E240,E246,E252,E261,E267,E286)+SUM(E100,E293,E299,E309,E322,E330,E336,E342,E353,E359,E370,E381,E393,E410,E423,E437,E448,E460,E469,E476,E161,E106,E416)</f>
        <v>3753.2</v>
      </c>
      <c r="F488" s="240">
        <f t="shared" si="25"/>
        <v>1196.3999999999999</v>
      </c>
      <c r="G488" s="240">
        <f t="shared" si="25"/>
        <v>991.6</v>
      </c>
      <c r="H488" s="240">
        <f t="shared" si="25"/>
        <v>553.9</v>
      </c>
      <c r="I488" s="240">
        <f t="shared" si="26"/>
        <v>88</v>
      </c>
      <c r="J488" s="416">
        <f t="shared" si="27"/>
        <v>433.20000000000005</v>
      </c>
      <c r="K488" s="240">
        <f t="shared" si="27"/>
        <v>105</v>
      </c>
      <c r="L488" s="240">
        <f t="shared" si="27"/>
        <v>167.6</v>
      </c>
      <c r="M488" s="240" t="e">
        <f>SUM(M10,M16,M22,M28,M34,M41,M47,M53,M59,M65,M82,M88,M94,M118,#REF!,M140,M146,M152,M167,M193,M199,M206,M217,M224,M240,M246,M252,M261,M267,M286)+SUM(M100,M293,M299,M309,#REF!,M330,M336,M342,M353,M359,M370,M381,M393,M410,M423,M437,M448,M460,M469,M476,M161,M106,M416)</f>
        <v>#REF!</v>
      </c>
      <c r="N488" s="240" t="e">
        <f>SUM(N10,N16,N22,N28,N34,N41,N47,N53,N59,N65,N82,N88,N94,N118,#REF!,N140,N146,N152,N167,N193,N199,N206,N217,N224,N240,N246,N252,N261,N267,N286)+SUM(N100,N293,N299,N309,#REF!,N330,N336,N342,N353,N359,N370,N381,N393,N410,N423,N437,N448,N460,N469,N476,N161,N106,N416)</f>
        <v>#REF!</v>
      </c>
      <c r="O488" s="240" t="e">
        <f>SUM(O10,O16,O22,O28,O34,O41,O47,O53,O59,O65,O82,O88,O94,O118,#REF!,O140,O146,O152,O167,O193,O199,O206,O217,O224,O240,O246,O252,O261,O267,O286)+SUM(O100,O293,O299,O309,#REF!,O330,O336,O342,O353,O359,O370,O381,O393,O410,O423,O437,O448,O460,O469,O476,O161,O106,O416)</f>
        <v>#REF!</v>
      </c>
      <c r="P488" s="460"/>
    </row>
    <row r="489" spans="1:16" s="7" customFormat="1" ht="13.5" customHeight="1" thickBot="1">
      <c r="A489" s="12"/>
      <c r="B489" s="238"/>
      <c r="C489" s="237"/>
      <c r="D489" s="241" t="s">
        <v>22</v>
      </c>
      <c r="E489" s="240">
        <f>SUM(E11,E17,E23,E29,E35,E42,E48,E54,E60,E66,E83,E89,E95,E119,E141,E147,E153,E168,E194,E200,E207,E218,E225,E241,E247,E253,E262,E268,E287)+SUM(E101,E294,E300,E310,E323,E331,E337,E343,E354,E360,E371,E382,E394,E411,E424,E438,E449,E461,E470,E477,E162,E107,E417)</f>
        <v>12009.4</v>
      </c>
      <c r="F489" s="240">
        <f t="shared" si="25"/>
        <v>0</v>
      </c>
      <c r="G489" s="240">
        <f t="shared" si="25"/>
        <v>0</v>
      </c>
      <c r="H489" s="240">
        <f t="shared" si="25"/>
        <v>0</v>
      </c>
      <c r="I489" s="240">
        <f t="shared" si="26"/>
        <v>503</v>
      </c>
      <c r="J489" s="416">
        <f t="shared" si="27"/>
        <v>967</v>
      </c>
      <c r="K489" s="240">
        <f t="shared" si="27"/>
        <v>4283.5</v>
      </c>
      <c r="L489" s="240">
        <f t="shared" si="27"/>
        <v>4353.4</v>
      </c>
      <c r="M489" s="240" t="e">
        <f>SUM(M11,M17,M23,M29,M35,M42,M48,M54,M60,M66,M83,M89,M95,M119,#REF!,M141,M147,M153,M168,M194,M200,M207,M218,M225,M241,M247,M253,M262,M268,M287)+SUM(M101,M294,M300,M310,#REF!,M331,M337,M343,M354,M360,M371,M382,M394,M411,M424,M438,M449,M461,M470,M477,M162,M107,M417)</f>
        <v>#REF!</v>
      </c>
      <c r="N489" s="240" t="e">
        <f>SUM(N11,N17,N23,N29,N35,N42,N48,N54,N60,N66,N83,N89,N95,N119,#REF!,N141,N147,N153,N168,N194,N200,N207,N218,N225,N241,N247,N253,N262,N268,N287)+SUM(N101,N294,N300,N310,#REF!,N331,N337,N343,N354,N360,N371,N382,N394,N411,N424,N438,N449,N461,N470,N477,N162,N107,N417)</f>
        <v>#REF!</v>
      </c>
      <c r="O489" s="240" t="e">
        <f>SUM(O11,O17,O23,O29,O35,O42,O48,O54,O60,O66,O83,O89,O95,O119,#REF!,O141,O147,O153,O168,O194,O200,O207,O218,O225,O241,O247,O253,O262,O268,O287)+SUM(O101,O294,O300,O310,#REF!,O331,O337,O343,O354,O360,O371,O382,O394,O411,O424,O438,O449,O461,O470,O477,O162,O107,O417)</f>
        <v>#REF!</v>
      </c>
      <c r="P489" s="460"/>
    </row>
    <row r="490" spans="1:16" s="7" customFormat="1" ht="13.5" customHeight="1" thickBot="1">
      <c r="A490" s="12"/>
      <c r="B490" s="238"/>
      <c r="C490" s="237"/>
      <c r="D490" s="242" t="s">
        <v>8</v>
      </c>
      <c r="E490" s="240">
        <f>SUM(E12,E18,E24,E30,E36,E43,E49,E55,E61,E67,E84,E90,E96,E120,E142,E148,E154,E169,E195,E201,E208,E219,E226,E242,E248,E254,E263,E269,E288)+SUM(E102,E295,E301,E311,E324,E332,E338,E344,E355,E361,E372,E383,E395,E412,E425,E439,E450,E462,E471,E478,E163,E108,E418)</f>
        <v>20606.5</v>
      </c>
      <c r="F490" s="240">
        <f t="shared" si="25"/>
        <v>0</v>
      </c>
      <c r="G490" s="240">
        <f t="shared" si="25"/>
        <v>0</v>
      </c>
      <c r="H490" s="240">
        <f t="shared" si="25"/>
        <v>0</v>
      </c>
      <c r="I490" s="240">
        <f t="shared" si="26"/>
        <v>27.5</v>
      </c>
      <c r="J490" s="416">
        <f t="shared" si="27"/>
        <v>260</v>
      </c>
      <c r="K490" s="240">
        <f t="shared" si="27"/>
        <v>10083</v>
      </c>
      <c r="L490" s="240">
        <f t="shared" si="27"/>
        <v>10083</v>
      </c>
      <c r="M490" s="240" t="e">
        <f>SUM(M12,M18,M24,M30,M36,M43,M49,M55,M61,M67,M84,M90,M96,M120,#REF!,M142,M148,M154,M169,M195,M201,M208,M219,M226,M242,M248,M254,M263,M269,M288)+SUM(M102,M295,M301,M311,#REF!,M332,M338,M344,M355,M361,M372,M383,M395,M412,M425,M439,M450,M462,M471,M478,M163,M108,M418)</f>
        <v>#REF!</v>
      </c>
      <c r="N490" s="240" t="e">
        <f>SUM(N12,N18,N24,N30,N36,N43,N49,N55,N61,N67,N84,N90,N96,N120,#REF!,N142,N148,N154,N169,N195,N201,N208,N219,N226,N242,N248,N254,N263,N269,N288)+SUM(N102,N295,N301,N311,#REF!,N332,N338,N344,N355,N361,N372,N383,N395,N412,N425,N439,N450,N462,N471,N478,N163,N108,N418)</f>
        <v>#REF!</v>
      </c>
      <c r="O490" s="240" t="e">
        <f>SUM(O12,O18,O24,O30,O36,O43,O49,O55,O61,O67,O84,O90,O96,O120,#REF!,O142,O148,O154,O169,O195,O201,O208,O219,O226,O242,O248,O254,O263,O269,O288)+SUM(O102,O295,O301,O311,#REF!,O332,O338,O344,O355,O361,O372,O383,O395,O412,O425,O439,O450,O462,O471,O478,O163,O108,O418)</f>
        <v>#REF!</v>
      </c>
      <c r="P490" s="461"/>
    </row>
    <row r="492" spans="1:11" ht="12.75">
      <c r="A492" s="421"/>
      <c r="B492" s="40"/>
      <c r="K492" s="167"/>
    </row>
  </sheetData>
  <sheetProtection/>
  <mergeCells count="185">
    <mergeCell ref="A264:A269"/>
    <mergeCell ref="A249:A254"/>
    <mergeCell ref="C264:C269"/>
    <mergeCell ref="C249:C254"/>
    <mergeCell ref="B249:B254"/>
    <mergeCell ref="A319:A324"/>
    <mergeCell ref="B319:B324"/>
    <mergeCell ref="C319:C324"/>
    <mergeCell ref="C283:C288"/>
    <mergeCell ref="A296:A301"/>
    <mergeCell ref="B306:B311"/>
    <mergeCell ref="B296:B301"/>
    <mergeCell ref="A306:A311"/>
    <mergeCell ref="C296:C301"/>
    <mergeCell ref="C306:C311"/>
    <mergeCell ref="A221:A226"/>
    <mergeCell ref="B221:B226"/>
    <mergeCell ref="B237:B242"/>
    <mergeCell ref="C221:C226"/>
    <mergeCell ref="C237:C242"/>
    <mergeCell ref="C407:C412"/>
    <mergeCell ref="A333:A338"/>
    <mergeCell ref="B333:B338"/>
    <mergeCell ref="A367:A372"/>
    <mergeCell ref="B367:B372"/>
    <mergeCell ref="C390:C395"/>
    <mergeCell ref="C333:C338"/>
    <mergeCell ref="B350:B355"/>
    <mergeCell ref="A390:A395"/>
    <mergeCell ref="B390:B395"/>
    <mergeCell ref="A407:A412"/>
    <mergeCell ref="B407:B412"/>
    <mergeCell ref="A356:A361"/>
    <mergeCell ref="B356:B361"/>
    <mergeCell ref="C356:C361"/>
    <mergeCell ref="C378:C383"/>
    <mergeCell ref="A378:A383"/>
    <mergeCell ref="B378:B383"/>
    <mergeCell ref="C367:C372"/>
    <mergeCell ref="B434:B439"/>
    <mergeCell ref="B413:B418"/>
    <mergeCell ref="A434:A439"/>
    <mergeCell ref="C413:C418"/>
    <mergeCell ref="C434:C439"/>
    <mergeCell ref="A456:P456"/>
    <mergeCell ref="A413:A418"/>
    <mergeCell ref="A350:A355"/>
    <mergeCell ref="A419:P419"/>
    <mergeCell ref="C445:C450"/>
    <mergeCell ref="C420:C425"/>
    <mergeCell ref="A445:A450"/>
    <mergeCell ref="B445:B450"/>
    <mergeCell ref="B420:B425"/>
    <mergeCell ref="A420:A425"/>
    <mergeCell ref="A473:A478"/>
    <mergeCell ref="B473:B478"/>
    <mergeCell ref="C473:C478"/>
    <mergeCell ref="A472:P472"/>
    <mergeCell ref="B91:B96"/>
    <mergeCell ref="A114:P114"/>
    <mergeCell ref="B97:B102"/>
    <mergeCell ref="B115:B120"/>
    <mergeCell ref="A115:A120"/>
    <mergeCell ref="C91:C96"/>
    <mergeCell ref="C97:C102"/>
    <mergeCell ref="C103:C108"/>
    <mergeCell ref="A97:A102"/>
    <mergeCell ref="B103:B108"/>
    <mergeCell ref="C13:C18"/>
    <mergeCell ref="A6:P6"/>
    <mergeCell ref="A4:A5"/>
    <mergeCell ref="C4:C5"/>
    <mergeCell ref="B4:B5"/>
    <mergeCell ref="A13:A18"/>
    <mergeCell ref="E4:E5"/>
    <mergeCell ref="D4:D5"/>
    <mergeCell ref="B13:B18"/>
    <mergeCell ref="A2:P2"/>
    <mergeCell ref="B31:B36"/>
    <mergeCell ref="A44:A49"/>
    <mergeCell ref="A7:A12"/>
    <mergeCell ref="B7:B12"/>
    <mergeCell ref="C7:C12"/>
    <mergeCell ref="C38:C43"/>
    <mergeCell ref="A25:A30"/>
    <mergeCell ref="P4:P5"/>
    <mergeCell ref="F4:L4"/>
    <mergeCell ref="A190:A195"/>
    <mergeCell ref="C164:C169"/>
    <mergeCell ref="A149:A154"/>
    <mergeCell ref="B190:B195"/>
    <mergeCell ref="C158:C163"/>
    <mergeCell ref="C149:C154"/>
    <mergeCell ref="A178:A183"/>
    <mergeCell ref="B178:B183"/>
    <mergeCell ref="C178:C183"/>
    <mergeCell ref="P137:P142"/>
    <mergeCell ref="A158:A163"/>
    <mergeCell ref="B158:B163"/>
    <mergeCell ref="B164:B169"/>
    <mergeCell ref="P158:P163"/>
    <mergeCell ref="B143:B148"/>
    <mergeCell ref="C137:C142"/>
    <mergeCell ref="C143:C148"/>
    <mergeCell ref="A143:A148"/>
    <mergeCell ref="B137:B142"/>
    <mergeCell ref="A85:A90"/>
    <mergeCell ref="B85:B90"/>
    <mergeCell ref="B457:B462"/>
    <mergeCell ref="C457:C462"/>
    <mergeCell ref="A196:A201"/>
    <mergeCell ref="B339:B344"/>
    <mergeCell ref="C350:C355"/>
    <mergeCell ref="B327:B332"/>
    <mergeCell ref="A339:A344"/>
    <mergeCell ref="C190:C195"/>
    <mergeCell ref="A466:A471"/>
    <mergeCell ref="B466:B471"/>
    <mergeCell ref="A457:A462"/>
    <mergeCell ref="C466:C471"/>
    <mergeCell ref="B25:B30"/>
    <mergeCell ref="C25:C30"/>
    <mergeCell ref="A19:A24"/>
    <mergeCell ref="B19:B24"/>
    <mergeCell ref="C19:C24"/>
    <mergeCell ref="P283:P288"/>
    <mergeCell ref="C290:C295"/>
    <mergeCell ref="A258:A263"/>
    <mergeCell ref="B258:B263"/>
    <mergeCell ref="A283:A288"/>
    <mergeCell ref="B283:B288"/>
    <mergeCell ref="A290:A295"/>
    <mergeCell ref="A289:P289"/>
    <mergeCell ref="B290:B295"/>
    <mergeCell ref="B264:B269"/>
    <mergeCell ref="A203:A208"/>
    <mergeCell ref="B203:B208"/>
    <mergeCell ref="A243:A248"/>
    <mergeCell ref="A213:P213"/>
    <mergeCell ref="B214:B219"/>
    <mergeCell ref="C214:C219"/>
    <mergeCell ref="A220:P220"/>
    <mergeCell ref="B243:B248"/>
    <mergeCell ref="A214:A219"/>
    <mergeCell ref="A237:A242"/>
    <mergeCell ref="C327:C332"/>
    <mergeCell ref="C196:C201"/>
    <mergeCell ref="C258:C263"/>
    <mergeCell ref="B196:B201"/>
    <mergeCell ref="C243:C248"/>
    <mergeCell ref="A103:A108"/>
    <mergeCell ref="A125:A130"/>
    <mergeCell ref="B125:B130"/>
    <mergeCell ref="A124:P124"/>
    <mergeCell ref="C125:C130"/>
    <mergeCell ref="C31:C36"/>
    <mergeCell ref="C56:C61"/>
    <mergeCell ref="A56:A61"/>
    <mergeCell ref="C50:C55"/>
    <mergeCell ref="B50:B55"/>
    <mergeCell ref="A31:A36"/>
    <mergeCell ref="A38:A43"/>
    <mergeCell ref="B38:B43"/>
    <mergeCell ref="C44:C49"/>
    <mergeCell ref="B56:B61"/>
    <mergeCell ref="P413:P418"/>
    <mergeCell ref="C115:C120"/>
    <mergeCell ref="C203:C208"/>
    <mergeCell ref="A202:P202"/>
    <mergeCell ref="P143:P148"/>
    <mergeCell ref="A137:A142"/>
    <mergeCell ref="A164:A169"/>
    <mergeCell ref="B149:B154"/>
    <mergeCell ref="C339:C344"/>
    <mergeCell ref="A327:A332"/>
    <mergeCell ref="B44:B49"/>
    <mergeCell ref="A50:A55"/>
    <mergeCell ref="A91:A96"/>
    <mergeCell ref="C62:C67"/>
    <mergeCell ref="A79:A84"/>
    <mergeCell ref="B79:B84"/>
    <mergeCell ref="C79:C84"/>
    <mergeCell ref="A62:A67"/>
    <mergeCell ref="B62:B67"/>
    <mergeCell ref="C85:C90"/>
  </mergeCells>
  <printOptions/>
  <pageMargins left="0.5905511811023623" right="0.7874015748031497" top="0.7874015748031497" bottom="0.7874015748031497" header="0.3937007874015748" footer="0.5118110236220472"/>
  <pageSetup horizontalDpi="600" verticalDpi="600" orientation="landscape" paperSize="9" r:id="rId1"/>
  <headerFooter alignWithMargins="0">
    <oddHeader>&amp;C&amp;F&amp;RStrona &amp;P</oddHeader>
    <oddFooter>&amp;CStrona &amp;P&amp;Rzałącznik do uchwały IV 22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Kühn</cp:lastModifiedBy>
  <cp:lastPrinted>2011-02-17T07:07:51Z</cp:lastPrinted>
  <dcterms:created xsi:type="dcterms:W3CDTF">1997-02-26T13:46:56Z</dcterms:created>
  <dcterms:modified xsi:type="dcterms:W3CDTF">2011-04-01T06:22:12Z</dcterms:modified>
  <cp:category/>
  <cp:version/>
  <cp:contentType/>
  <cp:contentStatus/>
</cp:coreProperties>
</file>