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'1'!$A$1:$F$85</definedName>
    <definedName name="_xlnm.Print_Area" localSheetId="1">'2'!$A$1:$F$56</definedName>
  </definedNames>
  <calcPr fullCalcOnLoad="1"/>
</workbook>
</file>

<file path=xl/sharedStrings.xml><?xml version="1.0" encoding="utf-8"?>
<sst xmlns="http://schemas.openxmlformats.org/spreadsheetml/2006/main" count="191" uniqueCount="111">
  <si>
    <t>Dział</t>
  </si>
  <si>
    <t>Rozdział</t>
  </si>
  <si>
    <t>§</t>
  </si>
  <si>
    <t>Treść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</si>
  <si>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</si>
  <si>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</si>
  <si>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</si>
  <si>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</si>
  <si>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</si>
  <si>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</si>
  <si>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</si>
  <si>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</si>
  <si>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</si>
  <si>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</si>
  <si>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</si>
  <si>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</si>
  <si>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Pozostała działalność</t>
  </si>
  <si>
    <t>4260</t>
  </si>
  <si>
    <t>Zakup energii</t>
  </si>
  <si>
    <t>Różne opłaty i składki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</si>
  <si>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</si>
  <si>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</si>
  <si>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</si>
  <si>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</si>
  <si>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ADMINISTRACJA PUBLICZNA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</si>
  <si>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</si>
  <si>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</si>
  <si>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</si>
  <si>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</si>
  <si>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3030</t>
  </si>
  <si>
    <t>Różne wydatki na rzecz osób fizycznych</t>
  </si>
  <si>
    <t>4410</t>
  </si>
  <si>
    <t>Podróże służbowe krajowe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</si>
  <si>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</si>
  <si>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</si>
  <si>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</si>
  <si>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</si>
  <si>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Wydatki na zakupy inwestycyjne jednostek budżetowych</t>
  </si>
  <si>
    <t>Promocja jednostek samorządu terytorialnego</t>
  </si>
  <si>
    <t>URZĘDY NACZELNYCH ORGANÓW WŁADZY PAŃSTWOWEJ, KONTROLI I OCHRONY PRAWA ORAZ SĄDOWNICTWA</t>
  </si>
  <si>
    <t>BEZPIECZEŃSTWO PUBLICZNE I OCHRONA PRZECIWPOŻAROWA</t>
  </si>
  <si>
    <t>Ochotnicze straże pożarne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</si>
  <si>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</si>
  <si>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</si>
  <si>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</si>
  <si>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</si>
  <si>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</si>
  <si>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</si>
  <si>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</si>
  <si>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</si>
  <si>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</si>
  <si>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</si>
  <si>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</si>
  <si>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</si>
  <si>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</si>
  <si>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</si>
  <si>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</si>
  <si>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</si>
  <si>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</si>
  <si>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</si>
  <si>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</si>
  <si>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</si>
  <si>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</si>
  <si>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</si>
  <si>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</si>
  <si>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</si>
  <si>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</si>
  <si>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</si>
  <si>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</si>
  <si>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</si>
  <si>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Pomoc materialna dla uczniów</t>
  </si>
  <si>
    <t>Obiekty sportowe</t>
  </si>
  <si>
    <t>Urząd Gminy Miłkowice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</si>
  <si>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</si>
  <si>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</si>
  <si>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</si>
  <si>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</si>
  <si>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Zmniejszenie</t>
  </si>
  <si>
    <t>GOPS Miłkowice</t>
  </si>
  <si>
    <t>Usuwanie skutków klęsk żywiołowych</t>
  </si>
  <si>
    <t>POZOSTAŁE ZADANIA W ZAKRESIE POLITYKI SPOŁECZNEJ</t>
  </si>
  <si>
    <t>środki na program "Program aktywizacji społeczno-zawodowej w gminie Miłkowice"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</si>
  <si>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</si>
  <si>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</si>
  <si>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</si>
  <si>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dotacja z Dolnośląskiego Urzędu Wojewódzkiego na pomoc poszkodowanym w wyniku nawałnicy-zgodnie z pismem FB.I.MJ.3011-187/09 z dnia 03.09.2009</t>
  </si>
  <si>
    <t>2009</t>
  </si>
  <si>
    <t xml:space="preserve">Wpływy z tytułu pomocy finansowej udzielanej miedzy jednostkami samorządu terytorialnego na dofinansowanie własnych zadań inwestycyjnych i zakupów inwestycyjnych </t>
  </si>
  <si>
    <t>2710</t>
  </si>
  <si>
    <t>Wpływy z tytułu pomocy finansowej udzielanej między jednostkami samorządu terytorialnego na dofinansowanie własnych zadań bieżących</t>
  </si>
  <si>
    <t>dotacja od Wojewody Dolnośląskiego pismo KO-WO-0341/24D/2009 z dnia 19.10.2009r. na wyprawkę szkolną</t>
  </si>
  <si>
    <t xml:space="preserve">dotacja z Doln.Urz.Woj., zgodnie z pismem PS-III-3050-158/09 z dnia 21.10.2009 </t>
  </si>
  <si>
    <t>ZMIANA PLANU DOCHODÓW GMINY MIŁKOWICE NA ROK 2010</t>
  </si>
  <si>
    <t>ZMIANA PLANU WYDATKÓW GMINY MIŁKOWICE NA ROK 2010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</si>
  <si>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</si>
  <si>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</si>
  <si>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środki na program "Pomoc państwa w zakresie dożywiania" z Dolnośląskiego Urzędu Wojewódzkiego, zgodnie z pismem nr PS-III-3050-41/10 z dnia 9 marca 2010r.</t>
  </si>
  <si>
    <t>dotacja od Wojewody Dolnośląskiego pismo KO-WO-0341/8B/2010 z dnia 1.04.2010r. na pomoc materialną dla uczniów o charakterze socjalnym</t>
  </si>
  <si>
    <t>Wybory Prezydenta Rzeczypospolitej Polskiej</t>
  </si>
  <si>
    <t>Utrzymanie zieleni w miastach i gminach</t>
  </si>
  <si>
    <t>Remont świetlicy w Gniewomirowicach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</si>
  <si>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</si>
  <si>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</si>
  <si>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Stypendia dla uczniów</t>
  </si>
  <si>
    <t>Inne fromy pomocy dla uczniów</t>
  </si>
  <si>
    <t>dotacja z Krajowego Biura Wyborczego pismo DLG-680-8/10 z dnia 28.06.2010r. na zryczałtowane diety członków komisji wyborczych w wyborach Prezydenta Rzeczypospolitej Polskiej</t>
  </si>
  <si>
    <t>zwiększenie dotacji z Dolnośląskiego Urzędu Wojewódzkiego, zgodnie z pismem        PS-III-3050-125/10 z dnia 25.06.2010</t>
  </si>
  <si>
    <t>4130</t>
  </si>
  <si>
    <t>Składki na ubezpieczenie zdrowotne</t>
  </si>
  <si>
    <t>Składki na ubezpieczenie zdrowotne opłacane za osoby pobierajace niektóre świadczenia z pomocy społ., niektóre świadczenia rodzinne oraz za osoby uczestniczące w zajęciach w centrum integracji społ.</t>
  </si>
  <si>
    <t>Schroniska dla zwierząt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</si>
</sst>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sz val="9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b/>
      <sz val="10"/>
      <name val="Verdana"/>
      <family val="2"/>
    </font>
    <font>
      <sz val="12"/>
      <name val="Arial"/>
      <family val="2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19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3" fontId="8" fillId="0" borderId="2" xfId="18" applyNumberFormat="1" applyFont="1" applyBorder="1" applyAlignment="1">
      <alignment vertical="center"/>
      <protection/>
    </xf>
    <xf numFmtId="0" fontId="8" fillId="0" borderId="0" xfId="18" applyFont="1">
      <alignment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0" xfId="18" applyFont="1">
      <alignment/>
      <protection/>
    </xf>
    <xf numFmtId="0" fontId="2" fillId="0" borderId="4" xfId="18" applyBorder="1" applyAlignment="1">
      <alignment horizontal="center"/>
      <protection/>
    </xf>
    <xf numFmtId="49" fontId="2" fillId="0" borderId="5" xfId="18" applyNumberFormat="1" applyBorder="1" applyAlignment="1">
      <alignment horizontal="center" vertical="center"/>
      <protection/>
    </xf>
    <xf numFmtId="3" fontId="2" fillId="0" borderId="1" xfId="18" applyNumberFormat="1" applyBorder="1" applyAlignment="1">
      <alignment vertical="center"/>
      <protection/>
    </xf>
    <xf numFmtId="0" fontId="2" fillId="0" borderId="0" xfId="18">
      <alignment/>
      <protection/>
    </xf>
    <xf numFmtId="49" fontId="2" fillId="0" borderId="6" xfId="18" applyNumberFormat="1" applyBorder="1" applyAlignment="1">
      <alignment horizontal="center" vertical="center"/>
      <protection/>
    </xf>
    <xf numFmtId="3" fontId="2" fillId="0" borderId="4" xfId="18" applyNumberFormat="1" applyBorder="1" applyAlignment="1">
      <alignment vertical="center"/>
      <protection/>
    </xf>
    <xf numFmtId="0" fontId="2" fillId="0" borderId="6" xfId="18" applyBorder="1" applyAlignment="1">
      <alignment horizontal="center"/>
      <protection/>
    </xf>
    <xf numFmtId="0" fontId="9" fillId="0" borderId="7" xfId="18" applyFont="1" applyBorder="1" applyAlignment="1">
      <alignment horizontal="center" vertical="center"/>
      <protection/>
    </xf>
    <xf numFmtId="3" fontId="9" fillId="0" borderId="7" xfId="18" applyNumberFormat="1" applyFont="1" applyBorder="1" applyAlignment="1">
      <alignment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4" xfId="18" applyBorder="1" applyAlignment="1">
      <alignment vertical="center" wrapText="1"/>
      <protection/>
    </xf>
    <xf numFmtId="3" fontId="2" fillId="0" borderId="6" xfId="18" applyNumberFormat="1" applyBorder="1" applyAlignment="1">
      <alignment vertical="center"/>
      <protection/>
    </xf>
    <xf numFmtId="0" fontId="2" fillId="0" borderId="6" xfId="18" applyBorder="1" applyAlignment="1">
      <alignment horizontal="center" vertical="center"/>
      <protection/>
    </xf>
    <xf numFmtId="0" fontId="2" fillId="0" borderId="6" xfId="18" applyBorder="1" applyAlignment="1">
      <alignment vertical="center" wrapText="1"/>
      <protection/>
    </xf>
    <xf numFmtId="3" fontId="2" fillId="0" borderId="5" xfId="18" applyNumberFormat="1" applyBorder="1" applyAlignment="1">
      <alignment vertical="center"/>
      <protection/>
    </xf>
    <xf numFmtId="0" fontId="2" fillId="0" borderId="1" xfId="18" applyBorder="1" applyAlignment="1">
      <alignment vertical="center" wrapText="1"/>
      <protection/>
    </xf>
    <xf numFmtId="49" fontId="2" fillId="0" borderId="8" xfId="18" applyNumberFormat="1" applyBorder="1" applyAlignment="1">
      <alignment horizontal="center" vertical="center"/>
      <protection/>
    </xf>
    <xf numFmtId="0" fontId="2" fillId="0" borderId="8" xfId="18" applyBorder="1" applyAlignment="1">
      <alignment vertical="center" wrapText="1"/>
      <protection/>
    </xf>
    <xf numFmtId="3" fontId="2" fillId="0" borderId="8" xfId="18" applyNumberFormat="1" applyBorder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49" fontId="2" fillId="0" borderId="0" xfId="18" applyNumberFormat="1" applyBorder="1" applyAlignment="1">
      <alignment horizontal="center" vertical="center"/>
      <protection/>
    </xf>
    <xf numFmtId="0" fontId="2" fillId="0" borderId="0" xfId="18" applyBorder="1" applyAlignment="1">
      <alignment vertical="center" wrapText="1"/>
      <protection/>
    </xf>
    <xf numFmtId="3" fontId="2" fillId="0" borderId="0" xfId="18" applyNumberFormat="1" applyBorder="1" applyAlignment="1">
      <alignment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3" fontId="9" fillId="0" borderId="8" xfId="18" applyNumberFormat="1" applyFont="1" applyBorder="1" applyAlignment="1">
      <alignment vertical="center"/>
      <protection/>
    </xf>
    <xf numFmtId="3" fontId="8" fillId="0" borderId="0" xfId="18" applyNumberFormat="1" applyFont="1">
      <alignment/>
      <protection/>
    </xf>
    <xf numFmtId="0" fontId="2" fillId="0" borderId="5" xfId="18" applyBorder="1" applyAlignment="1">
      <alignment vertical="center" wrapText="1"/>
      <protection/>
    </xf>
    <xf numFmtId="0" fontId="2" fillId="0" borderId="5" xfId="18" applyBorder="1" applyAlignment="1">
      <alignment horizontal="center"/>
      <protection/>
    </xf>
    <xf numFmtId="0" fontId="2" fillId="0" borderId="1" xfId="18" applyBorder="1" applyAlignment="1">
      <alignment horizontal="center" vertical="center"/>
      <protection/>
    </xf>
    <xf numFmtId="0" fontId="2" fillId="0" borderId="1" xfId="18" applyBorder="1" applyAlignment="1">
      <alignment horizontal="center"/>
      <protection/>
    </xf>
    <xf numFmtId="0" fontId="8" fillId="0" borderId="2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left" vertical="center" wrapText="1"/>
      <protection/>
    </xf>
    <xf numFmtId="0" fontId="12" fillId="0" borderId="8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 wrapText="1"/>
      <protection/>
    </xf>
    <xf numFmtId="49" fontId="2" fillId="0" borderId="3" xfId="18" applyNumberFormat="1" applyBorder="1" applyAlignment="1">
      <alignment horizontal="center" vertical="center"/>
      <protection/>
    </xf>
    <xf numFmtId="0" fontId="9" fillId="0" borderId="3" xfId="18" applyFont="1" applyBorder="1" applyAlignment="1">
      <alignment horizontal="left" vertical="center" wrapText="1"/>
      <protection/>
    </xf>
    <xf numFmtId="49" fontId="2" fillId="0" borderId="7" xfId="18" applyNumberFormat="1" applyBorder="1" applyAlignment="1">
      <alignment horizontal="center" vertical="center"/>
      <protection/>
    </xf>
    <xf numFmtId="3" fontId="2" fillId="0" borderId="7" xfId="18" applyNumberFormat="1" applyBorder="1" applyAlignment="1">
      <alignment vertical="center"/>
      <protection/>
    </xf>
    <xf numFmtId="3" fontId="9" fillId="0" borderId="0" xfId="18" applyNumberFormat="1" applyFont="1">
      <alignment/>
      <protection/>
    </xf>
    <xf numFmtId="0" fontId="9" fillId="0" borderId="2" xfId="18" applyFont="1" applyBorder="1" applyAlignment="1">
      <alignment horizontal="center" vertical="center"/>
      <protection/>
    </xf>
    <xf numFmtId="3" fontId="11" fillId="0" borderId="2" xfId="18" applyNumberFormat="1" applyFont="1" applyBorder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2" fillId="0" borderId="3" xfId="18" applyFont="1" applyBorder="1" applyAlignment="1">
      <alignment horizontal="center" vertical="center"/>
      <protection/>
    </xf>
    <xf numFmtId="3" fontId="5" fillId="0" borderId="3" xfId="18" applyNumberFormat="1" applyFont="1" applyBorder="1" applyAlignment="1">
      <alignment vertical="center"/>
      <protection/>
    </xf>
    <xf numFmtId="0" fontId="12" fillId="0" borderId="7" xfId="18" applyFont="1" applyBorder="1" applyAlignment="1">
      <alignment horizontal="center" vertical="center"/>
      <protection/>
    </xf>
    <xf numFmtId="3" fontId="5" fillId="0" borderId="7" xfId="18" applyNumberFormat="1" applyFont="1" applyBorder="1" applyAlignment="1">
      <alignment vertical="center"/>
      <protection/>
    </xf>
    <xf numFmtId="0" fontId="12" fillId="0" borderId="5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0" fillId="0" borderId="0" xfId="19" applyAlignment="1">
      <alignment horizontal="center" vertical="center"/>
      <protection/>
    </xf>
    <xf numFmtId="3" fontId="0" fillId="0" borderId="0" xfId="19" applyNumberFormat="1" applyAlignment="1">
      <alignment vertical="center"/>
      <protection/>
    </xf>
    <xf numFmtId="0" fontId="0" fillId="0" borderId="0" xfId="19" applyAlignment="1">
      <alignment vertical="center"/>
      <protection/>
    </xf>
    <xf numFmtId="0" fontId="14" fillId="0" borderId="0" xfId="19" applyFont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49" fontId="9" fillId="0" borderId="0" xfId="18" applyNumberFormat="1" applyFont="1" applyBorder="1" applyAlignment="1">
      <alignment horizontal="center" vertical="center"/>
      <protection/>
    </xf>
    <xf numFmtId="0" fontId="15" fillId="0" borderId="0" xfId="18" applyFont="1" applyBorder="1" applyAlignment="1">
      <alignment horizontal="right" vertical="center" wrapText="1"/>
      <protection/>
    </xf>
    <xf numFmtId="0" fontId="9" fillId="0" borderId="10" xfId="18" applyFont="1" applyBorder="1" applyAlignment="1">
      <alignment horizontal="center"/>
      <protection/>
    </xf>
    <xf numFmtId="0" fontId="7" fillId="0" borderId="11" xfId="18" applyFont="1" applyBorder="1" applyAlignment="1">
      <alignment horizontal="center" vertical="center"/>
      <protection/>
    </xf>
    <xf numFmtId="0" fontId="2" fillId="0" borderId="10" xfId="18" applyBorder="1" applyAlignment="1">
      <alignment horizontal="center"/>
      <protection/>
    </xf>
    <xf numFmtId="3" fontId="8" fillId="0" borderId="12" xfId="18" applyNumberFormat="1" applyFont="1" applyBorder="1" applyAlignment="1">
      <alignment vertical="center"/>
      <protection/>
    </xf>
    <xf numFmtId="49" fontId="2" fillId="0" borderId="13" xfId="18" applyNumberFormat="1" applyBorder="1" applyAlignment="1">
      <alignment horizontal="center" vertical="center"/>
      <protection/>
    </xf>
    <xf numFmtId="49" fontId="2" fillId="0" borderId="14" xfId="18" applyNumberFormat="1" applyBorder="1" applyAlignment="1">
      <alignment horizontal="center" vertical="center"/>
      <protection/>
    </xf>
    <xf numFmtId="49" fontId="2" fillId="0" borderId="15" xfId="18" applyNumberFormat="1" applyBorder="1" applyAlignment="1">
      <alignment horizontal="center" vertical="center"/>
      <protection/>
    </xf>
    <xf numFmtId="0" fontId="12" fillId="0" borderId="0" xfId="18" applyFont="1" applyBorder="1" applyAlignment="1">
      <alignment horizontal="center" vertical="center"/>
      <protection/>
    </xf>
    <xf numFmtId="0" fontId="2" fillId="0" borderId="0" xfId="18" applyBorder="1" applyAlignment="1">
      <alignment horizontal="center" vertical="center"/>
      <protection/>
    </xf>
    <xf numFmtId="0" fontId="9" fillId="0" borderId="16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vertical="center" wrapText="1"/>
      <protection/>
    </xf>
    <xf numFmtId="0" fontId="2" fillId="0" borderId="1" xfId="18" applyFont="1" applyBorder="1" applyAlignment="1">
      <alignment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0" fontId="2" fillId="0" borderId="7" xfId="18" applyBorder="1" applyAlignment="1">
      <alignment vertical="center"/>
      <protection/>
    </xf>
    <xf numFmtId="3" fontId="11" fillId="0" borderId="12" xfId="18" applyNumberFormat="1" applyFont="1" applyBorder="1" applyAlignment="1">
      <alignment vertical="center"/>
      <protection/>
    </xf>
    <xf numFmtId="0" fontId="2" fillId="0" borderId="7" xfId="18" applyBorder="1" applyAlignment="1">
      <alignment horizontal="center" vertical="center"/>
      <protection/>
    </xf>
    <xf numFmtId="0" fontId="2" fillId="0" borderId="9" xfId="18" applyBorder="1" applyAlignment="1">
      <alignment horizontal="center" vertical="center"/>
      <protection/>
    </xf>
    <xf numFmtId="0" fontId="2" fillId="0" borderId="7" xfId="18" applyFont="1" applyBorder="1" applyAlignment="1">
      <alignment vertical="center"/>
      <protection/>
    </xf>
    <xf numFmtId="3" fontId="2" fillId="0" borderId="7" xfId="18" applyNumberFormat="1" applyBorder="1" applyAlignment="1">
      <alignment horizontal="center" vertical="center"/>
      <protection/>
    </xf>
    <xf numFmtId="4" fontId="2" fillId="0" borderId="1" xfId="18" applyNumberFormat="1" applyBorder="1" applyAlignment="1">
      <alignment vertical="center"/>
      <protection/>
    </xf>
    <xf numFmtId="4" fontId="9" fillId="0" borderId="7" xfId="18" applyNumberFormat="1" applyFont="1" applyBorder="1" applyAlignment="1">
      <alignment vertical="center"/>
      <protection/>
    </xf>
    <xf numFmtId="0" fontId="7" fillId="0" borderId="17" xfId="18" applyFont="1" applyBorder="1" applyAlignment="1">
      <alignment horizontal="center" vertical="center"/>
      <protection/>
    </xf>
    <xf numFmtId="4" fontId="2" fillId="0" borderId="7" xfId="18" applyNumberFormat="1" applyBorder="1" applyAlignment="1">
      <alignment vertical="center"/>
      <protection/>
    </xf>
    <xf numFmtId="4" fontId="6" fillId="0" borderId="0" xfId="18" applyNumberFormat="1" applyFont="1">
      <alignment/>
      <protection/>
    </xf>
    <xf numFmtId="0" fontId="2" fillId="0" borderId="7" xfId="18" applyBorder="1" applyAlignment="1">
      <alignment vertical="center" wrapText="1"/>
      <protection/>
    </xf>
    <xf numFmtId="0" fontId="2" fillId="0" borderId="13" xfId="18" applyBorder="1" applyAlignment="1">
      <alignment horizontal="center" vertical="center"/>
      <protection/>
    </xf>
    <xf numFmtId="3" fontId="15" fillId="0" borderId="8" xfId="18" applyNumberFormat="1" applyFont="1" applyBorder="1" applyAlignment="1">
      <alignment vertical="center"/>
      <protection/>
    </xf>
    <xf numFmtId="0" fontId="2" fillId="0" borderId="8" xfId="18" applyFont="1" applyBorder="1" applyAlignment="1">
      <alignment vertical="center"/>
      <protection/>
    </xf>
    <xf numFmtId="3" fontId="11" fillId="0" borderId="0" xfId="18" applyNumberFormat="1" applyFont="1" applyAlignment="1">
      <alignment vertical="center"/>
      <protection/>
    </xf>
    <xf numFmtId="0" fontId="15" fillId="0" borderId="18" xfId="18" applyFont="1" applyBorder="1" applyAlignment="1">
      <alignment horizontal="right" vertical="center" wrapText="1"/>
      <protection/>
    </xf>
    <xf numFmtId="49" fontId="9" fillId="0" borderId="16" xfId="18" applyNumberFormat="1" applyFont="1" applyBorder="1" applyAlignment="1">
      <alignment horizontal="center" vertical="center"/>
      <protection/>
    </xf>
    <xf numFmtId="0" fontId="15" fillId="0" borderId="16" xfId="18" applyFont="1" applyBorder="1" applyAlignment="1">
      <alignment horizontal="right" vertical="center" wrapText="1"/>
      <protection/>
    </xf>
    <xf numFmtId="49" fontId="2" fillId="0" borderId="11" xfId="18" applyNumberFormat="1" applyBorder="1" applyAlignment="1">
      <alignment horizontal="center" vertical="center"/>
      <protection/>
    </xf>
    <xf numFmtId="49" fontId="9" fillId="0" borderId="11" xfId="18" applyNumberFormat="1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/>
      <protection/>
    </xf>
    <xf numFmtId="0" fontId="8" fillId="0" borderId="19" xfId="18" applyFont="1" applyBorder="1" applyAlignment="1">
      <alignment horizontal="center" vertical="center"/>
      <protection/>
    </xf>
    <xf numFmtId="0" fontId="11" fillId="0" borderId="19" xfId="18" applyFont="1" applyBorder="1" applyAlignment="1">
      <alignment horizontal="center" vertical="center"/>
      <protection/>
    </xf>
    <xf numFmtId="49" fontId="2" fillId="0" borderId="20" xfId="18" applyNumberFormat="1" applyBorder="1" applyAlignment="1">
      <alignment horizontal="center" vertical="center"/>
      <protection/>
    </xf>
    <xf numFmtId="4" fontId="11" fillId="0" borderId="2" xfId="18" applyNumberFormat="1" applyFont="1" applyBorder="1" applyAlignment="1">
      <alignment vertical="center"/>
      <protection/>
    </xf>
    <xf numFmtId="4" fontId="2" fillId="0" borderId="8" xfId="18" applyNumberFormat="1" applyBorder="1" applyAlignment="1">
      <alignment vertical="center"/>
      <protection/>
    </xf>
    <xf numFmtId="4" fontId="8" fillId="0" borderId="2" xfId="18" applyNumberFormat="1" applyFont="1" applyBorder="1" applyAlignment="1">
      <alignment vertical="center"/>
      <protection/>
    </xf>
    <xf numFmtId="4" fontId="0" fillId="0" borderId="0" xfId="19" applyNumberFormat="1">
      <alignment/>
      <protection/>
    </xf>
    <xf numFmtId="4" fontId="0" fillId="0" borderId="0" xfId="19" applyNumberFormat="1" applyAlignment="1">
      <alignment vertical="center"/>
      <protection/>
    </xf>
    <xf numFmtId="4" fontId="8" fillId="0" borderId="0" xfId="18" applyNumberFormat="1" applyFont="1">
      <alignment/>
      <protection/>
    </xf>
    <xf numFmtId="0" fontId="2" fillId="0" borderId="16" xfId="18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4" fontId="13" fillId="0" borderId="2" xfId="18" applyNumberFormat="1" applyFont="1" applyBorder="1" applyAlignment="1">
      <alignment vertical="center"/>
      <protection/>
    </xf>
    <xf numFmtId="0" fontId="17" fillId="0" borderId="21" xfId="18" applyFont="1" applyBorder="1" applyAlignment="1">
      <alignment horizontal="center" vertical="center" wrapText="1"/>
      <protection/>
    </xf>
    <xf numFmtId="0" fontId="17" fillId="0" borderId="1" xfId="18" applyFont="1" applyBorder="1" applyAlignment="1">
      <alignment horizontal="center" vertical="center" wrapText="1"/>
      <protection/>
    </xf>
    <xf numFmtId="3" fontId="17" fillId="0" borderId="21" xfId="18" applyNumberFormat="1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3" fontId="18" fillId="0" borderId="8" xfId="18" applyNumberFormat="1" applyFont="1" applyBorder="1" applyAlignment="1">
      <alignment horizontal="center" vertical="center"/>
      <protection/>
    </xf>
    <xf numFmtId="49" fontId="2" fillId="0" borderId="18" xfId="18" applyNumberFormat="1" applyBorder="1" applyAlignment="1">
      <alignment horizontal="center" vertical="center"/>
      <protection/>
    </xf>
    <xf numFmtId="0" fontId="10" fillId="0" borderId="22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top" wrapText="1"/>
      <protection/>
    </xf>
    <xf numFmtId="49" fontId="0" fillId="0" borderId="7" xfId="18" applyNumberFormat="1" applyFont="1" applyBorder="1" applyAlignment="1">
      <alignment horizontal="center" vertical="center"/>
      <protection/>
    </xf>
    <xf numFmtId="0" fontId="0" fillId="0" borderId="7" xfId="18" applyFont="1" applyBorder="1" applyAlignment="1">
      <alignment horizontal="left" vertical="center" wrapText="1"/>
      <protection/>
    </xf>
    <xf numFmtId="3" fontId="17" fillId="0" borderId="21" xfId="18" applyNumberFormat="1" applyFont="1" applyBorder="1" applyAlignment="1">
      <alignment vertical="center" wrapText="1"/>
      <protection/>
    </xf>
    <xf numFmtId="3" fontId="17" fillId="0" borderId="1" xfId="18" applyNumberFormat="1" applyFont="1" applyBorder="1" applyAlignment="1">
      <alignment horizontal="center" vertical="center" wrapText="1"/>
      <protection/>
    </xf>
    <xf numFmtId="2" fontId="9" fillId="0" borderId="18" xfId="18" applyNumberFormat="1" applyFont="1" applyBorder="1" applyAlignment="1">
      <alignment horizontal="center" vertical="center"/>
      <protection/>
    </xf>
    <xf numFmtId="2" fontId="15" fillId="0" borderId="18" xfId="18" applyNumberFormat="1" applyFont="1" applyBorder="1" applyAlignment="1">
      <alignment horizontal="right" vertical="center" wrapText="1"/>
      <protection/>
    </xf>
    <xf numFmtId="3" fontId="15" fillId="0" borderId="21" xfId="18" applyNumberFormat="1" applyFont="1" applyBorder="1" applyAlignment="1">
      <alignment horizontal="center" vertical="center" wrapText="1"/>
      <protection/>
    </xf>
    <xf numFmtId="3" fontId="15" fillId="0" borderId="23" xfId="18" applyNumberFormat="1" applyFont="1" applyBorder="1" applyAlignment="1">
      <alignment horizontal="center" vertical="center" wrapText="1"/>
      <protection/>
    </xf>
    <xf numFmtId="3" fontId="15" fillId="0" borderId="8" xfId="18" applyNumberFormat="1" applyFont="1" applyBorder="1" applyAlignment="1">
      <alignment horizontal="center" vertical="center" wrapText="1"/>
      <protection/>
    </xf>
    <xf numFmtId="3" fontId="15" fillId="0" borderId="22" xfId="18" applyNumberFormat="1" applyFont="1" applyBorder="1" applyAlignment="1">
      <alignment horizontal="center" vertical="center" wrapText="1"/>
      <protection/>
    </xf>
    <xf numFmtId="3" fontId="17" fillId="0" borderId="13" xfId="18" applyNumberFormat="1" applyFont="1" applyBorder="1" applyAlignment="1">
      <alignment horizontal="center" vertical="center" wrapText="1"/>
      <protection/>
    </xf>
    <xf numFmtId="3" fontId="9" fillId="0" borderId="0" xfId="18" applyNumberFormat="1" applyFont="1" applyBorder="1" applyAlignment="1">
      <alignment horizontal="center" vertical="center"/>
      <protection/>
    </xf>
    <xf numFmtId="3" fontId="0" fillId="0" borderId="7" xfId="18" applyNumberFormat="1" applyFont="1" applyBorder="1" applyAlignment="1">
      <alignment vertical="center"/>
      <protection/>
    </xf>
    <xf numFmtId="3" fontId="0" fillId="0" borderId="8" xfId="18" applyNumberFormat="1" applyFont="1" applyBorder="1" applyAlignment="1">
      <alignment horizontal="right" vertical="center"/>
      <protection/>
    </xf>
    <xf numFmtId="3" fontId="0" fillId="0" borderId="7" xfId="18" applyNumberFormat="1" applyFont="1" applyBorder="1" applyAlignment="1">
      <alignment horizontal="right" vertical="center"/>
      <protection/>
    </xf>
    <xf numFmtId="3" fontId="18" fillId="0" borderId="7" xfId="18" applyNumberFormat="1" applyFont="1" applyBorder="1" applyAlignment="1">
      <alignment horizontal="center" vertical="center"/>
      <protection/>
    </xf>
    <xf numFmtId="0" fontId="9" fillId="0" borderId="17" xfId="18" applyFont="1" applyBorder="1" applyAlignment="1">
      <alignment horizont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/>
    </xf>
    <xf numFmtId="49" fontId="2" fillId="0" borderId="20" xfId="18" applyNumberFormat="1" applyFont="1" applyBorder="1" applyAlignment="1">
      <alignment horizontal="center" vertical="center"/>
      <protection/>
    </xf>
    <xf numFmtId="0" fontId="2" fillId="0" borderId="20" xfId="18" applyFont="1" applyBorder="1" applyAlignment="1">
      <alignment vertical="center" wrapText="1"/>
      <protection/>
    </xf>
    <xf numFmtId="3" fontId="2" fillId="0" borderId="20" xfId="18" applyNumberFormat="1" applyBorder="1" applyAlignment="1">
      <alignment vertical="center"/>
      <protection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13" fillId="0" borderId="2" xfId="18" applyNumberFormat="1" applyFont="1" applyBorder="1" applyAlignment="1">
      <alignment vertical="center"/>
      <protection/>
    </xf>
    <xf numFmtId="0" fontId="16" fillId="0" borderId="7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" fontId="2" fillId="0" borderId="1" xfId="18" applyNumberFormat="1" applyBorder="1" applyAlignment="1">
      <alignment horizontal="right" vertical="center"/>
      <protection/>
    </xf>
    <xf numFmtId="0" fontId="15" fillId="0" borderId="18" xfId="18" applyFont="1" applyBorder="1" applyAlignment="1">
      <alignment horizontal="center" vertical="center" wrapText="1"/>
      <protection/>
    </xf>
    <xf numFmtId="0" fontId="15" fillId="0" borderId="23" xfId="18" applyFont="1" applyBorder="1" applyAlignment="1">
      <alignment horizontal="center" vertical="center" wrapText="1"/>
      <protection/>
    </xf>
    <xf numFmtId="0" fontId="9" fillId="0" borderId="24" xfId="18" applyFont="1" applyBorder="1" applyAlignment="1">
      <alignment horizontal="center" vertical="center" wrapText="1"/>
      <protection/>
    </xf>
    <xf numFmtId="0" fontId="9" fillId="0" borderId="25" xfId="18" applyFont="1" applyBorder="1" applyAlignment="1">
      <alignment horizontal="center" vertical="center" wrapText="1"/>
      <protection/>
    </xf>
    <xf numFmtId="0" fontId="9" fillId="0" borderId="26" xfId="18" applyFont="1" applyBorder="1" applyAlignment="1">
      <alignment horizontal="center" vertical="center" wrapText="1"/>
      <protection/>
    </xf>
    <xf numFmtId="0" fontId="9" fillId="0" borderId="11" xfId="18" applyFont="1" applyBorder="1" applyAlignment="1">
      <alignment horizontal="center" vertical="center" wrapText="1"/>
      <protection/>
    </xf>
    <xf numFmtId="0" fontId="15" fillId="0" borderId="27" xfId="18" applyFont="1" applyBorder="1" applyAlignment="1">
      <alignment horizontal="center" vertical="center" wrapText="1"/>
      <protection/>
    </xf>
    <xf numFmtId="0" fontId="15" fillId="0" borderId="28" xfId="18" applyFont="1" applyBorder="1" applyAlignment="1">
      <alignment horizontal="center" vertical="center" wrapText="1"/>
      <protection/>
    </xf>
    <xf numFmtId="0" fontId="15" fillId="0" borderId="16" xfId="18" applyFont="1" applyBorder="1" applyAlignment="1">
      <alignment horizontal="center" vertical="center" wrapText="1"/>
      <protection/>
    </xf>
    <xf numFmtId="0" fontId="15" fillId="0" borderId="22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9" fillId="0" borderId="16" xfId="18" applyFont="1" applyBorder="1" applyAlignment="1">
      <alignment horizontal="center" vertical="center" wrapText="1"/>
      <protection/>
    </xf>
    <xf numFmtId="0" fontId="9" fillId="0" borderId="22" xfId="18" applyFont="1" applyBorder="1" applyAlignment="1">
      <alignment horizontal="center" vertical="center" wrapText="1"/>
      <protection/>
    </xf>
    <xf numFmtId="0" fontId="9" fillId="0" borderId="26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15" fillId="0" borderId="32" xfId="18" applyFont="1" applyBorder="1" applyAlignment="1">
      <alignment horizontal="center" vertical="center" wrapText="1"/>
      <protection/>
    </xf>
    <xf numFmtId="0" fontId="15" fillId="0" borderId="11" xfId="18" applyFont="1" applyBorder="1" applyAlignment="1">
      <alignment horizontal="center" vertical="center" wrapText="1"/>
      <protection/>
    </xf>
    <xf numFmtId="0" fontId="13" fillId="0" borderId="33" xfId="18" applyFont="1" applyBorder="1" applyAlignment="1">
      <alignment horizontal="right" vertical="center"/>
      <protection/>
    </xf>
    <xf numFmtId="0" fontId="13" fillId="0" borderId="30" xfId="18" applyFont="1" applyBorder="1" applyAlignment="1">
      <alignment horizontal="right" vertical="center"/>
      <protection/>
    </xf>
    <xf numFmtId="0" fontId="13" fillId="0" borderId="31" xfId="18" applyFont="1" applyBorder="1" applyAlignment="1">
      <alignment horizontal="right" vertical="center"/>
      <protection/>
    </xf>
    <xf numFmtId="0" fontId="15" fillId="0" borderId="34" xfId="18" applyFont="1" applyBorder="1" applyAlignment="1">
      <alignment horizontal="right" vertical="center" wrapText="1"/>
      <protection/>
    </xf>
    <xf numFmtId="0" fontId="15" fillId="0" borderId="15" xfId="18" applyFont="1" applyBorder="1" applyAlignment="1">
      <alignment horizontal="right" vertical="center" wrapText="1"/>
      <protection/>
    </xf>
    <xf numFmtId="0" fontId="6" fillId="2" borderId="35" xfId="18" applyFont="1" applyFill="1" applyBorder="1" applyAlignment="1">
      <alignment horizontal="center" vertical="center"/>
      <protection/>
    </xf>
    <xf numFmtId="0" fontId="6" fillId="2" borderId="36" xfId="18" applyFont="1" applyFill="1" applyBorder="1" applyAlignment="1">
      <alignment horizontal="center" vertical="center"/>
      <protection/>
    </xf>
    <xf numFmtId="0" fontId="6" fillId="2" borderId="17" xfId="18" applyFont="1" applyFill="1" applyBorder="1" applyAlignment="1">
      <alignment horizontal="center" vertical="center"/>
      <protection/>
    </xf>
    <xf numFmtId="0" fontId="6" fillId="2" borderId="9" xfId="18" applyFont="1" applyFill="1" applyBorder="1" applyAlignment="1">
      <alignment horizontal="center" vertical="center"/>
      <protection/>
    </xf>
    <xf numFmtId="0" fontId="8" fillId="0" borderId="29" xfId="18" applyFont="1" applyBorder="1" applyAlignment="1">
      <alignment horizontal="center" vertical="center"/>
      <protection/>
    </xf>
    <xf numFmtId="0" fontId="8" fillId="0" borderId="30" xfId="18" applyFont="1" applyBorder="1" applyAlignment="1">
      <alignment horizontal="center" vertical="center"/>
      <protection/>
    </xf>
    <xf numFmtId="0" fontId="8" fillId="0" borderId="31" xfId="18" applyFont="1" applyBorder="1" applyAlignment="1">
      <alignment horizontal="center" vertical="center"/>
      <protection/>
    </xf>
    <xf numFmtId="0" fontId="4" fillId="0" borderId="0" xfId="19" applyFont="1" applyAlignment="1">
      <alignment horizontal="center"/>
      <protection/>
    </xf>
    <xf numFmtId="0" fontId="6" fillId="2" borderId="17" xfId="18" applyFont="1" applyFill="1" applyBorder="1" applyAlignment="1">
      <alignment horizontal="center" vertical="center" wrapText="1"/>
      <protection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29" xfId="18" applyFont="1" applyBorder="1" applyAlignment="1">
      <alignment horizontal="right" vertical="center"/>
      <protection/>
    </xf>
    <xf numFmtId="0" fontId="9" fillId="0" borderId="37" xfId="18" applyFont="1" applyBorder="1" applyAlignment="1">
      <alignment horizontal="center" vertical="center" wrapText="1"/>
      <protection/>
    </xf>
    <xf numFmtId="0" fontId="9" fillId="0" borderId="32" xfId="18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rz_układ wykonawczy" xfId="18"/>
    <cellStyle name="Normalny_Zarz60_Zał1_Projekt załączników2007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119"/>
  <sheetViews>
    <sheetView showGridLines="0" zoomScale="75" zoomScaleNormal="75" workbookViewId="0" topLeftCell="A1">
      <selection activeCell="C9" sqref="C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202" t="s">
        <v>92</v>
      </c>
      <c r="B2" s="202"/>
      <c r="C2" s="202"/>
      <c r="D2" s="202"/>
      <c r="E2" s="202"/>
      <c r="F2" s="202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195" t="s">
        <v>0</v>
      </c>
      <c r="B4" s="197" t="s">
        <v>1</v>
      </c>
      <c r="C4" s="197" t="s">
        <v>2</v>
      </c>
      <c r="D4" s="197" t="s">
        <v>3</v>
      </c>
      <c r="E4" s="203" t="s">
        <v>75</v>
      </c>
      <c r="F4" s="203" t="s">
        <v>77</v>
      </c>
    </row>
    <row r="5" spans="1:6" s="4" customFormat="1" ht="15" customHeight="1" thickBot="1">
      <c r="A5" s="196"/>
      <c r="B5" s="198"/>
      <c r="C5" s="198"/>
      <c r="D5" s="198"/>
      <c r="E5" s="198"/>
      <c r="F5" s="198"/>
    </row>
    <row r="6" spans="1:6" s="6" customFormat="1" ht="7.5" customHeight="1" thickBot="1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</row>
    <row r="7" spans="1:6" s="9" customFormat="1" ht="45.75" customHeight="1" thickBot="1">
      <c r="A7" s="109">
        <v>751</v>
      </c>
      <c r="B7" s="181" t="s">
        <v>39</v>
      </c>
      <c r="C7" s="182"/>
      <c r="D7" s="183"/>
      <c r="E7" s="8">
        <f>E8</f>
        <v>13680</v>
      </c>
      <c r="F7" s="8">
        <f>F8</f>
        <v>0</v>
      </c>
    </row>
    <row r="8" spans="1:6" s="11" customFormat="1" ht="33" customHeight="1">
      <c r="A8" s="74"/>
      <c r="B8" s="38">
        <v>75107</v>
      </c>
      <c r="C8" s="173" t="s">
        <v>98</v>
      </c>
      <c r="D8" s="174"/>
      <c r="E8" s="39">
        <f>E9</f>
        <v>13680</v>
      </c>
      <c r="F8" s="39">
        <f>F9</f>
        <v>0</v>
      </c>
    </row>
    <row r="9" spans="1:6" s="15" customFormat="1" ht="51">
      <c r="A9" s="76"/>
      <c r="B9" s="82"/>
      <c r="C9" s="52" t="s">
        <v>25</v>
      </c>
      <c r="D9" s="98" t="s">
        <v>26</v>
      </c>
      <c r="E9" s="53">
        <f>6840*2</f>
        <v>13680</v>
      </c>
      <c r="F9" s="53"/>
    </row>
    <row r="10" spans="1:6" s="15" customFormat="1" ht="42" customHeight="1" thickBot="1">
      <c r="A10" s="76"/>
      <c r="B10" s="82"/>
      <c r="C10" s="126"/>
      <c r="D10" s="171" t="s">
        <v>105</v>
      </c>
      <c r="E10" s="171"/>
      <c r="F10" s="172"/>
    </row>
    <row r="11" spans="1:7" s="9" customFormat="1" ht="24.75" customHeight="1" thickBot="1">
      <c r="A11" s="108">
        <v>852</v>
      </c>
      <c r="B11" s="199" t="s">
        <v>42</v>
      </c>
      <c r="C11" s="200"/>
      <c r="D11" s="201"/>
      <c r="E11" s="114">
        <f>E20</f>
        <v>400</v>
      </c>
      <c r="F11" s="8">
        <f>F12+F14+F20+F24+F28+F33+F38+F35</f>
        <v>0</v>
      </c>
      <c r="G11" s="40"/>
    </row>
    <row r="12" spans="1:7" s="11" customFormat="1" ht="21.75" customHeight="1" hidden="1">
      <c r="A12" s="74"/>
      <c r="B12" s="38">
        <v>85202</v>
      </c>
      <c r="C12" s="173" t="s">
        <v>43</v>
      </c>
      <c r="D12" s="174"/>
      <c r="E12" s="39">
        <f>E13</f>
        <v>0</v>
      </c>
      <c r="F12" s="39">
        <f>F13</f>
        <v>0</v>
      </c>
      <c r="G12" s="54"/>
    </row>
    <row r="13" spans="1:6" s="15" customFormat="1" ht="42.75" customHeight="1" hidden="1">
      <c r="A13" s="76"/>
      <c r="B13" s="82"/>
      <c r="C13" s="52" t="s">
        <v>44</v>
      </c>
      <c r="D13" s="27" t="s">
        <v>45</v>
      </c>
      <c r="E13" s="93"/>
      <c r="F13" s="14"/>
    </row>
    <row r="14" spans="1:6" s="11" customFormat="1" ht="29.25" customHeight="1" hidden="1">
      <c r="A14" s="74"/>
      <c r="B14" s="19">
        <v>85212</v>
      </c>
      <c r="C14" s="175" t="s">
        <v>46</v>
      </c>
      <c r="D14" s="176"/>
      <c r="E14" s="20">
        <f>SUM(E15:E17)</f>
        <v>0</v>
      </c>
      <c r="F14" s="20">
        <f>SUM(F15:F17)</f>
        <v>0</v>
      </c>
    </row>
    <row r="15" spans="1:6" s="15" customFormat="1" ht="42.75" customHeight="1" hidden="1">
      <c r="A15" s="76"/>
      <c r="B15" s="82"/>
      <c r="C15" s="52" t="s">
        <v>25</v>
      </c>
      <c r="D15" s="29" t="s">
        <v>26</v>
      </c>
      <c r="E15" s="113"/>
      <c r="F15" s="30"/>
    </row>
    <row r="16" spans="1:6" s="11" customFormat="1" ht="30.75" customHeight="1" hidden="1">
      <c r="A16" s="74"/>
      <c r="B16" s="71"/>
      <c r="C16" s="104"/>
      <c r="D16" s="179" t="s">
        <v>82</v>
      </c>
      <c r="E16" s="179"/>
      <c r="F16" s="180"/>
    </row>
    <row r="17" spans="1:6" s="15" customFormat="1" ht="38.25" hidden="1">
      <c r="A17" s="76"/>
      <c r="B17" s="82"/>
      <c r="C17" s="52" t="s">
        <v>27</v>
      </c>
      <c r="D17" s="98" t="s">
        <v>28</v>
      </c>
      <c r="E17" s="53">
        <f>E18+E19</f>
        <v>0</v>
      </c>
      <c r="F17" s="53">
        <f>F18+F19</f>
        <v>0</v>
      </c>
    </row>
    <row r="18" spans="1:6" s="11" customFormat="1" ht="18" customHeight="1" hidden="1">
      <c r="A18" s="74"/>
      <c r="B18" s="71"/>
      <c r="C18" s="133"/>
      <c r="D18" s="134" t="s">
        <v>72</v>
      </c>
      <c r="E18" s="135"/>
      <c r="F18" s="136"/>
    </row>
    <row r="19" spans="1:6" s="11" customFormat="1" ht="18" customHeight="1" hidden="1">
      <c r="A19" s="74"/>
      <c r="B19" s="71"/>
      <c r="C19" s="104"/>
      <c r="D19" s="105" t="s">
        <v>78</v>
      </c>
      <c r="E19" s="137"/>
      <c r="F19" s="138"/>
    </row>
    <row r="20" spans="1:6" s="11" customFormat="1" ht="55.5" customHeight="1">
      <c r="A20" s="74"/>
      <c r="B20" s="19">
        <v>85213</v>
      </c>
      <c r="C20" s="175" t="s">
        <v>83</v>
      </c>
      <c r="D20" s="176"/>
      <c r="E20" s="20">
        <f>E21+E22</f>
        <v>400</v>
      </c>
      <c r="F20" s="20">
        <f>F21</f>
        <v>0</v>
      </c>
    </row>
    <row r="21" spans="1:6" s="15" customFormat="1" ht="51">
      <c r="A21" s="76"/>
      <c r="B21" s="82"/>
      <c r="C21" s="52" t="s">
        <v>25</v>
      </c>
      <c r="D21" s="98" t="s">
        <v>26</v>
      </c>
      <c r="E21" s="96">
        <v>400</v>
      </c>
      <c r="F21" s="53"/>
    </row>
    <row r="22" spans="1:6" s="15" customFormat="1" ht="25.5" hidden="1">
      <c r="A22" s="76"/>
      <c r="B22" s="82"/>
      <c r="C22" s="52" t="s">
        <v>47</v>
      </c>
      <c r="D22" s="98" t="s">
        <v>48</v>
      </c>
      <c r="E22" s="53"/>
      <c r="F22" s="53"/>
    </row>
    <row r="23" spans="1:6" s="11" customFormat="1" ht="30.75" customHeight="1" thickBot="1">
      <c r="A23" s="74"/>
      <c r="B23" s="71"/>
      <c r="C23" s="104"/>
      <c r="D23" s="179" t="s">
        <v>106</v>
      </c>
      <c r="E23" s="179"/>
      <c r="F23" s="180"/>
    </row>
    <row r="24" spans="1:6" s="11" customFormat="1" ht="29.25" customHeight="1" hidden="1">
      <c r="A24" s="74"/>
      <c r="B24" s="19">
        <v>85214</v>
      </c>
      <c r="C24" s="175" t="s">
        <v>84</v>
      </c>
      <c r="D24" s="176"/>
      <c r="E24" s="20">
        <f>SUM(E25:E26)</f>
        <v>0</v>
      </c>
      <c r="F24" s="20">
        <f>SUM(F25:F26)</f>
        <v>0</v>
      </c>
    </row>
    <row r="25" spans="1:6" s="15" customFormat="1" ht="41.25" customHeight="1" hidden="1">
      <c r="A25" s="76"/>
      <c r="B25" s="82"/>
      <c r="C25" s="52" t="s">
        <v>25</v>
      </c>
      <c r="D25" s="98" t="s">
        <v>26</v>
      </c>
      <c r="E25" s="53"/>
      <c r="F25" s="53"/>
    </row>
    <row r="26" spans="1:6" s="15" customFormat="1" ht="25.5" hidden="1">
      <c r="A26" s="76"/>
      <c r="B26" s="82"/>
      <c r="C26" s="52" t="s">
        <v>47</v>
      </c>
      <c r="D26" s="98" t="s">
        <v>48</v>
      </c>
      <c r="E26" s="53"/>
      <c r="F26" s="53"/>
    </row>
    <row r="27" spans="1:6" s="11" customFormat="1" ht="14.25" customHeight="1" hidden="1">
      <c r="A27" s="74"/>
      <c r="B27" s="71"/>
      <c r="C27" s="104"/>
      <c r="D27" s="179" t="s">
        <v>91</v>
      </c>
      <c r="E27" s="179"/>
      <c r="F27" s="180"/>
    </row>
    <row r="28" spans="1:6" s="11" customFormat="1" ht="22.5" customHeight="1" hidden="1">
      <c r="A28" s="74"/>
      <c r="B28" s="19">
        <v>85219</v>
      </c>
      <c r="C28" s="186" t="s">
        <v>49</v>
      </c>
      <c r="D28" s="187"/>
      <c r="E28" s="94">
        <f>SUM(E29:E30)</f>
        <v>0</v>
      </c>
      <c r="F28" s="20">
        <f>SUM(F29:F30)</f>
        <v>0</v>
      </c>
    </row>
    <row r="29" spans="1:6" s="15" customFormat="1" ht="51" hidden="1">
      <c r="A29" s="76"/>
      <c r="B29" s="82"/>
      <c r="C29" s="86" t="s">
        <v>101</v>
      </c>
      <c r="D29" s="84" t="s">
        <v>102</v>
      </c>
      <c r="E29" s="96"/>
      <c r="F29" s="96"/>
    </row>
    <row r="30" spans="1:6" s="15" customFormat="1" ht="51" hidden="1">
      <c r="A30" s="76"/>
      <c r="B30" s="82"/>
      <c r="C30" s="86" t="s">
        <v>86</v>
      </c>
      <c r="D30" s="84" t="s">
        <v>102</v>
      </c>
      <c r="E30" s="96"/>
      <c r="F30" s="96"/>
    </row>
    <row r="31" spans="1:6" s="15" customFormat="1" ht="25.5" hidden="1">
      <c r="A31" s="76"/>
      <c r="B31" s="82"/>
      <c r="C31" s="52" t="s">
        <v>47</v>
      </c>
      <c r="D31" s="41" t="s">
        <v>48</v>
      </c>
      <c r="E31" s="26"/>
      <c r="F31" s="14"/>
    </row>
    <row r="32" spans="1:6" s="11" customFormat="1" ht="21" customHeight="1" hidden="1">
      <c r="A32" s="74"/>
      <c r="B32" s="71"/>
      <c r="C32" s="104"/>
      <c r="D32" s="188" t="s">
        <v>81</v>
      </c>
      <c r="E32" s="188"/>
      <c r="F32" s="189"/>
    </row>
    <row r="33" spans="1:6" s="11" customFormat="1" ht="28.5" hidden="1">
      <c r="A33" s="76"/>
      <c r="B33" s="19">
        <v>85228</v>
      </c>
      <c r="C33" s="107"/>
      <c r="D33" s="49" t="s">
        <v>50</v>
      </c>
      <c r="E33" s="20">
        <f>E34</f>
        <v>0</v>
      </c>
      <c r="F33" s="20">
        <f>F34</f>
        <v>0</v>
      </c>
    </row>
    <row r="34" spans="1:6" s="15" customFormat="1" ht="18" customHeight="1" hidden="1">
      <c r="A34" s="76"/>
      <c r="B34" s="82"/>
      <c r="C34" s="78" t="s">
        <v>51</v>
      </c>
      <c r="D34" s="27" t="s">
        <v>52</v>
      </c>
      <c r="E34" s="14"/>
      <c r="F34" s="14"/>
    </row>
    <row r="35" spans="1:6" s="11" customFormat="1" ht="21" customHeight="1" hidden="1">
      <c r="A35" s="76"/>
      <c r="B35" s="19">
        <v>85278</v>
      </c>
      <c r="C35" s="175" t="s">
        <v>79</v>
      </c>
      <c r="D35" s="176"/>
      <c r="E35" s="20">
        <f>E36</f>
        <v>0</v>
      </c>
      <c r="F35" s="20">
        <f>F36</f>
        <v>0</v>
      </c>
    </row>
    <row r="36" spans="1:6" s="15" customFormat="1" ht="41.25" customHeight="1" hidden="1">
      <c r="A36" s="76"/>
      <c r="B36" s="82"/>
      <c r="C36" s="52" t="s">
        <v>25</v>
      </c>
      <c r="D36" s="98" t="s">
        <v>26</v>
      </c>
      <c r="E36" s="53"/>
      <c r="F36" s="53"/>
    </row>
    <row r="37" spans="1:6" s="11" customFormat="1" ht="24.75" customHeight="1" hidden="1">
      <c r="A37" s="74"/>
      <c r="B37" s="83"/>
      <c r="C37" s="104"/>
      <c r="D37" s="179" t="s">
        <v>85</v>
      </c>
      <c r="E37" s="179"/>
      <c r="F37" s="180"/>
    </row>
    <row r="38" spans="1:6" s="11" customFormat="1" ht="21" customHeight="1" hidden="1">
      <c r="A38" s="76"/>
      <c r="B38" s="19">
        <v>85295</v>
      </c>
      <c r="C38" s="175" t="s">
        <v>16</v>
      </c>
      <c r="D38" s="176"/>
      <c r="E38" s="20">
        <f>E39</f>
        <v>15000</v>
      </c>
      <c r="F38" s="20">
        <f>F39</f>
        <v>0</v>
      </c>
    </row>
    <row r="39" spans="1:6" s="15" customFormat="1" ht="25.5" hidden="1">
      <c r="A39" s="76"/>
      <c r="B39" s="82"/>
      <c r="C39" s="52" t="s">
        <v>47</v>
      </c>
      <c r="D39" s="41" t="s">
        <v>48</v>
      </c>
      <c r="E39" s="26">
        <v>15000</v>
      </c>
      <c r="F39" s="14"/>
    </row>
    <row r="40" spans="1:6" s="11" customFormat="1" ht="27.75" customHeight="1" hidden="1" thickBot="1">
      <c r="A40" s="74"/>
      <c r="B40" s="71"/>
      <c r="C40" s="72"/>
      <c r="D40" s="177" t="s">
        <v>96</v>
      </c>
      <c r="E40" s="177"/>
      <c r="F40" s="178"/>
    </row>
    <row r="41" spans="1:6" s="57" customFormat="1" ht="27.75" customHeight="1" hidden="1" thickBot="1">
      <c r="A41" s="110">
        <v>853</v>
      </c>
      <c r="B41" s="181" t="s">
        <v>80</v>
      </c>
      <c r="C41" s="182"/>
      <c r="D41" s="183"/>
      <c r="E41" s="112">
        <f>E42</f>
        <v>0</v>
      </c>
      <c r="F41" s="88">
        <f>F42</f>
        <v>0</v>
      </c>
    </row>
    <row r="42" spans="1:6" s="15" customFormat="1" ht="23.25" customHeight="1" hidden="1">
      <c r="A42" s="76"/>
      <c r="B42" s="47">
        <v>85395</v>
      </c>
      <c r="C42" s="184" t="s">
        <v>16</v>
      </c>
      <c r="D42" s="185"/>
      <c r="E42" s="113">
        <f>E43</f>
        <v>0</v>
      </c>
      <c r="F42" s="30">
        <f>F43</f>
        <v>0</v>
      </c>
    </row>
    <row r="43" spans="1:6" s="15" customFormat="1" ht="27.75" customHeight="1" hidden="1" thickBot="1">
      <c r="A43" s="76"/>
      <c r="B43" s="82"/>
      <c r="C43" s="111"/>
      <c r="D43" s="27"/>
      <c r="E43" s="93"/>
      <c r="F43" s="14"/>
    </row>
    <row r="44" spans="1:6" s="57" customFormat="1" ht="22.5" customHeight="1" hidden="1" thickBot="1">
      <c r="A44" s="110">
        <v>854</v>
      </c>
      <c r="B44" s="181" t="s">
        <v>53</v>
      </c>
      <c r="C44" s="182"/>
      <c r="D44" s="183"/>
      <c r="E44" s="56">
        <f>E45</f>
        <v>0</v>
      </c>
      <c r="F44" s="88">
        <f>F45</f>
        <v>0</v>
      </c>
    </row>
    <row r="45" spans="1:6" s="15" customFormat="1" ht="23.25" customHeight="1" hidden="1">
      <c r="A45" s="76"/>
      <c r="B45" s="47">
        <v>85415</v>
      </c>
      <c r="C45" s="184" t="s">
        <v>70</v>
      </c>
      <c r="D45" s="185"/>
      <c r="E45" s="30">
        <f>E46</f>
        <v>0</v>
      </c>
      <c r="F45" s="30">
        <f>F46</f>
        <v>0</v>
      </c>
    </row>
    <row r="46" spans="1:6" s="15" customFormat="1" ht="25.5" hidden="1">
      <c r="A46" s="76"/>
      <c r="B46" s="82"/>
      <c r="C46" s="52" t="s">
        <v>47</v>
      </c>
      <c r="D46" s="98" t="s">
        <v>48</v>
      </c>
      <c r="E46" s="53"/>
      <c r="F46" s="53"/>
    </row>
    <row r="47" spans="1:6" s="15" customFormat="1" ht="30" customHeight="1" hidden="1">
      <c r="A47" s="76"/>
      <c r="B47" s="82"/>
      <c r="C47" s="126"/>
      <c r="D47" s="171" t="s">
        <v>97</v>
      </c>
      <c r="E47" s="171"/>
      <c r="F47" s="172"/>
    </row>
    <row r="48" spans="1:6" s="11" customFormat="1" ht="26.25" customHeight="1" hidden="1" thickBot="1">
      <c r="A48" s="74"/>
      <c r="B48" s="71"/>
      <c r="C48" s="193" t="s">
        <v>90</v>
      </c>
      <c r="D48" s="194"/>
      <c r="E48" s="122"/>
      <c r="F48" s="139"/>
    </row>
    <row r="49" spans="1:6" s="57" customFormat="1" ht="30.75" hidden="1" thickBot="1">
      <c r="A49" s="110">
        <v>900</v>
      </c>
      <c r="B49" s="37"/>
      <c r="C49" s="55"/>
      <c r="D49" s="45" t="s">
        <v>54</v>
      </c>
      <c r="E49" s="56">
        <f>E50</f>
        <v>0</v>
      </c>
      <c r="F49" s="88">
        <f>F50+F52+F55+F57+F59</f>
        <v>0</v>
      </c>
    </row>
    <row r="50" spans="1:6" s="15" customFormat="1" ht="19.5" customHeight="1" hidden="1">
      <c r="A50" s="44"/>
      <c r="B50" s="58">
        <v>90001</v>
      </c>
      <c r="C50" s="50"/>
      <c r="D50" s="51" t="s">
        <v>55</v>
      </c>
      <c r="E50" s="59">
        <f>E51</f>
        <v>0</v>
      </c>
      <c r="F50" s="59">
        <f>F51</f>
        <v>0</v>
      </c>
    </row>
    <row r="51" spans="1:6" s="15" customFormat="1" ht="18" customHeight="1" hidden="1">
      <c r="A51" s="18"/>
      <c r="B51" s="43"/>
      <c r="C51" s="43">
        <v>4260</v>
      </c>
      <c r="D51" s="27" t="s">
        <v>18</v>
      </c>
      <c r="E51" s="14"/>
      <c r="F51" s="14"/>
    </row>
    <row r="52" spans="1:6" s="15" customFormat="1" ht="19.5" customHeight="1" hidden="1">
      <c r="A52" s="18"/>
      <c r="B52" s="60">
        <v>90002</v>
      </c>
      <c r="C52" s="52"/>
      <c r="D52" s="46" t="s">
        <v>56</v>
      </c>
      <c r="E52" s="61">
        <f>E54</f>
        <v>0</v>
      </c>
      <c r="F52" s="61">
        <f>SUM(F53:F54)</f>
        <v>0</v>
      </c>
    </row>
    <row r="53" spans="1:6" s="15" customFormat="1" ht="18" customHeight="1" hidden="1">
      <c r="A53" s="18"/>
      <c r="B53" s="43"/>
      <c r="C53" s="43">
        <v>4300</v>
      </c>
      <c r="D53" s="27" t="s">
        <v>13</v>
      </c>
      <c r="E53" s="14"/>
      <c r="F53" s="14"/>
    </row>
    <row r="54" spans="1:6" s="15" customFormat="1" ht="12.75" hidden="1">
      <c r="A54" s="18"/>
      <c r="B54" s="21"/>
      <c r="C54" s="21">
        <v>6060</v>
      </c>
      <c r="D54" s="22" t="s">
        <v>37</v>
      </c>
      <c r="E54" s="17"/>
      <c r="F54" s="17"/>
    </row>
    <row r="55" spans="1:6" s="15" customFormat="1" ht="14.25" hidden="1">
      <c r="A55" s="18"/>
      <c r="B55" s="60">
        <v>90005</v>
      </c>
      <c r="C55" s="52"/>
      <c r="D55" s="46" t="s">
        <v>57</v>
      </c>
      <c r="E55" s="61">
        <f>E56</f>
        <v>0</v>
      </c>
      <c r="F55" s="61">
        <f>F56</f>
        <v>0</v>
      </c>
    </row>
    <row r="56" spans="1:6" s="15" customFormat="1" ht="18" customHeight="1" hidden="1">
      <c r="A56" s="18"/>
      <c r="B56" s="43"/>
      <c r="C56" s="43">
        <v>4430</v>
      </c>
      <c r="D56" s="27" t="s">
        <v>19</v>
      </c>
      <c r="E56" s="14"/>
      <c r="F56" s="14"/>
    </row>
    <row r="57" spans="1:6" s="15" customFormat="1" ht="19.5" customHeight="1" hidden="1">
      <c r="A57" s="18"/>
      <c r="B57" s="60">
        <v>90015</v>
      </c>
      <c r="C57" s="52"/>
      <c r="D57" s="46" t="s">
        <v>58</v>
      </c>
      <c r="E57" s="61">
        <f>E58</f>
        <v>0</v>
      </c>
      <c r="F57" s="61">
        <f>F58</f>
        <v>0</v>
      </c>
    </row>
    <row r="58" spans="1:6" s="15" customFormat="1" ht="18" customHeight="1" hidden="1">
      <c r="A58" s="18"/>
      <c r="B58" s="43"/>
      <c r="C58" s="43">
        <v>4260</v>
      </c>
      <c r="D58" s="27" t="s">
        <v>18</v>
      </c>
      <c r="E58" s="14"/>
      <c r="F58" s="14"/>
    </row>
    <row r="59" spans="1:6" s="15" customFormat="1" ht="19.5" customHeight="1" hidden="1">
      <c r="A59" s="18"/>
      <c r="B59" s="60">
        <v>90095</v>
      </c>
      <c r="C59" s="52"/>
      <c r="D59" s="46" t="s">
        <v>16</v>
      </c>
      <c r="E59" s="61">
        <f>E60</f>
        <v>0</v>
      </c>
      <c r="F59" s="61">
        <f>F60</f>
        <v>0</v>
      </c>
    </row>
    <row r="60" spans="1:6" s="15" customFormat="1" ht="18" customHeight="1" hidden="1" thickBot="1">
      <c r="A60" s="12"/>
      <c r="B60" s="43"/>
      <c r="C60" s="43">
        <v>4300</v>
      </c>
      <c r="D60" s="27" t="s">
        <v>13</v>
      </c>
      <c r="E60" s="14"/>
      <c r="F60" s="14"/>
    </row>
    <row r="61" spans="1:6" s="57" customFormat="1" ht="21.75" customHeight="1" hidden="1" thickBot="1">
      <c r="A61" s="110">
        <v>921</v>
      </c>
      <c r="B61" s="181" t="s">
        <v>59</v>
      </c>
      <c r="C61" s="182"/>
      <c r="D61" s="183"/>
      <c r="E61" s="56">
        <f>E62+E72</f>
        <v>0</v>
      </c>
      <c r="F61" s="88">
        <f>F62+F72+F78</f>
        <v>0</v>
      </c>
    </row>
    <row r="62" spans="1:6" s="15" customFormat="1" ht="19.5" customHeight="1" hidden="1">
      <c r="A62" s="76"/>
      <c r="B62" s="47">
        <v>92109</v>
      </c>
      <c r="C62" s="173" t="s">
        <v>60</v>
      </c>
      <c r="D62" s="174"/>
      <c r="E62" s="30">
        <f>E63</f>
        <v>0</v>
      </c>
      <c r="F62" s="30">
        <f>F65</f>
        <v>0</v>
      </c>
    </row>
    <row r="63" spans="1:6" s="15" customFormat="1" ht="38.25" hidden="1">
      <c r="A63" s="76"/>
      <c r="B63" s="81"/>
      <c r="C63" s="86" t="s">
        <v>88</v>
      </c>
      <c r="D63" s="84" t="s">
        <v>89</v>
      </c>
      <c r="E63" s="30">
        <f>E64+E67</f>
        <v>0</v>
      </c>
      <c r="F63" s="30"/>
    </row>
    <row r="64" spans="1:6" s="11" customFormat="1" ht="38.25" hidden="1">
      <c r="A64" s="74"/>
      <c r="B64" s="71"/>
      <c r="C64" s="72"/>
      <c r="D64" s="103" t="s">
        <v>94</v>
      </c>
      <c r="E64" s="123"/>
      <c r="F64" s="121"/>
    </row>
    <row r="65" spans="1:6" s="15" customFormat="1" ht="39.75" customHeight="1" hidden="1">
      <c r="A65" s="76"/>
      <c r="B65" s="82"/>
      <c r="C65" s="89">
        <v>6300</v>
      </c>
      <c r="D65" s="128" t="s">
        <v>87</v>
      </c>
      <c r="E65" s="30"/>
      <c r="F65" s="30"/>
    </row>
    <row r="66" spans="1:6" s="11" customFormat="1" ht="25.5" hidden="1">
      <c r="A66" s="74"/>
      <c r="B66" s="71"/>
      <c r="C66" s="72"/>
      <c r="D66" s="103" t="s">
        <v>73</v>
      </c>
      <c r="E66" s="131"/>
      <c r="F66" s="121"/>
    </row>
    <row r="67" spans="1:6" s="11" customFormat="1" ht="38.25" hidden="1">
      <c r="A67" s="74"/>
      <c r="B67" s="71"/>
      <c r="C67" s="72"/>
      <c r="D67" s="73" t="s">
        <v>95</v>
      </c>
      <c r="E67" s="132"/>
      <c r="F67" s="122"/>
    </row>
    <row r="68" spans="1:6" s="15" customFormat="1" ht="12" customHeight="1" hidden="1">
      <c r="A68" s="76"/>
      <c r="B68" s="31"/>
      <c r="C68" s="32"/>
      <c r="D68" s="33"/>
      <c r="E68" s="34"/>
      <c r="F68" s="34"/>
    </row>
    <row r="69" spans="1:6" s="6" customFormat="1" ht="7.5" customHeight="1" hidden="1">
      <c r="A69" s="35">
        <v>1</v>
      </c>
      <c r="B69" s="35">
        <v>2</v>
      </c>
      <c r="C69" s="75">
        <v>3</v>
      </c>
      <c r="D69" s="35">
        <v>4</v>
      </c>
      <c r="E69" s="35">
        <v>5</v>
      </c>
      <c r="F69" s="35">
        <v>6</v>
      </c>
    </row>
    <row r="70" spans="1:6" s="15" customFormat="1" ht="28.5" customHeight="1" hidden="1">
      <c r="A70" s="76"/>
      <c r="B70" s="82"/>
      <c r="C70" s="79" t="s">
        <v>61</v>
      </c>
      <c r="D70" s="22" t="s">
        <v>62</v>
      </c>
      <c r="E70" s="23"/>
      <c r="F70" s="23"/>
    </row>
    <row r="71" spans="1:6" s="15" customFormat="1" ht="16.5" customHeight="1" hidden="1">
      <c r="A71" s="76"/>
      <c r="B71" s="82"/>
      <c r="C71" s="80" t="s">
        <v>14</v>
      </c>
      <c r="D71" s="22" t="s">
        <v>15</v>
      </c>
      <c r="E71" s="17"/>
      <c r="F71" s="17"/>
    </row>
    <row r="72" spans="1:6" s="15" customFormat="1" ht="19.5" customHeight="1" hidden="1">
      <c r="A72" s="76"/>
      <c r="B72" s="60">
        <v>92116</v>
      </c>
      <c r="C72" s="175" t="s">
        <v>63</v>
      </c>
      <c r="D72" s="176"/>
      <c r="E72" s="53">
        <f>SUM(E73:E76)</f>
        <v>0</v>
      </c>
      <c r="F72" s="53">
        <f>F74</f>
        <v>0</v>
      </c>
    </row>
    <row r="73" spans="1:6" s="15" customFormat="1" ht="38.25" hidden="1">
      <c r="A73" s="76"/>
      <c r="B73" s="81"/>
      <c r="C73" s="78" t="s">
        <v>20</v>
      </c>
      <c r="D73" s="27" t="s">
        <v>21</v>
      </c>
      <c r="E73" s="14"/>
      <c r="F73" s="14"/>
    </row>
    <row r="74" spans="1:6" s="15" customFormat="1" ht="51" hidden="1">
      <c r="A74" s="76"/>
      <c r="B74" s="82"/>
      <c r="C74" s="89">
        <v>6300</v>
      </c>
      <c r="D74" s="84" t="s">
        <v>87</v>
      </c>
      <c r="E74" s="53"/>
      <c r="F74" s="53"/>
    </row>
    <row r="75" spans="1:6" s="11" customFormat="1" ht="27.75" customHeight="1" hidden="1">
      <c r="A75" s="74"/>
      <c r="B75" s="71"/>
      <c r="C75" s="72"/>
      <c r="D75" s="177" t="s">
        <v>74</v>
      </c>
      <c r="E75" s="177"/>
      <c r="F75" s="178"/>
    </row>
    <row r="76" spans="1:6" s="15" customFormat="1" ht="25.5" hidden="1">
      <c r="A76" s="76"/>
      <c r="B76" s="82"/>
      <c r="C76" s="79" t="s">
        <v>61</v>
      </c>
      <c r="D76" s="22" t="s">
        <v>62</v>
      </c>
      <c r="E76" s="23"/>
      <c r="F76" s="23"/>
    </row>
    <row r="77" spans="1:6" s="15" customFormat="1" ht="16.5" customHeight="1" hidden="1">
      <c r="A77" s="76"/>
      <c r="B77" s="82"/>
      <c r="C77" s="80" t="s">
        <v>14</v>
      </c>
      <c r="D77" s="22" t="s">
        <v>15</v>
      </c>
      <c r="E77" s="17"/>
      <c r="F77" s="17"/>
    </row>
    <row r="78" spans="1:6" s="15" customFormat="1" ht="19.5" customHeight="1" hidden="1">
      <c r="A78" s="76"/>
      <c r="B78" s="60">
        <v>92120</v>
      </c>
      <c r="C78" s="106"/>
      <c r="D78" s="46" t="s">
        <v>64</v>
      </c>
      <c r="E78" s="61">
        <f>E79</f>
        <v>0</v>
      </c>
      <c r="F78" s="61">
        <f>F79</f>
        <v>0</v>
      </c>
    </row>
    <row r="79" spans="1:6" s="15" customFormat="1" ht="21.75" customHeight="1" hidden="1" thickBot="1">
      <c r="A79" s="76"/>
      <c r="B79" s="82"/>
      <c r="C79" s="99">
        <v>4300</v>
      </c>
      <c r="D79" s="27" t="s">
        <v>13</v>
      </c>
      <c r="E79" s="14"/>
      <c r="F79" s="14"/>
    </row>
    <row r="80" spans="1:6" s="57" customFormat="1" ht="24" customHeight="1" hidden="1" thickBot="1">
      <c r="A80" s="36">
        <v>926</v>
      </c>
      <c r="B80" s="119"/>
      <c r="C80" s="55"/>
      <c r="D80" s="45" t="s">
        <v>65</v>
      </c>
      <c r="E80" s="56">
        <f>E81+E86</f>
        <v>0</v>
      </c>
      <c r="F80" s="56">
        <f>F81+F86+F90</f>
        <v>0</v>
      </c>
    </row>
    <row r="81" spans="1:6" s="15" customFormat="1" ht="19.5" customHeight="1" hidden="1">
      <c r="A81" s="42"/>
      <c r="B81" s="62">
        <v>92605</v>
      </c>
      <c r="C81" s="13"/>
      <c r="D81" s="63" t="s">
        <v>66</v>
      </c>
      <c r="E81" s="26">
        <f>E83</f>
        <v>0</v>
      </c>
      <c r="F81" s="26">
        <f>SUM(F82:F84)</f>
        <v>0</v>
      </c>
    </row>
    <row r="82" spans="1:6" s="15" customFormat="1" ht="25.5" hidden="1">
      <c r="A82" s="44"/>
      <c r="B82" s="48"/>
      <c r="C82" s="13" t="s">
        <v>61</v>
      </c>
      <c r="D82" s="22" t="s">
        <v>62</v>
      </c>
      <c r="E82" s="14"/>
      <c r="F82" s="14"/>
    </row>
    <row r="83" spans="1:6" s="15" customFormat="1" ht="38.25" hidden="1">
      <c r="A83" s="18"/>
      <c r="B83" s="24"/>
      <c r="C83" s="24">
        <v>2820</v>
      </c>
      <c r="D83" s="25" t="s">
        <v>67</v>
      </c>
      <c r="E83" s="23"/>
      <c r="F83" s="23"/>
    </row>
    <row r="84" spans="1:6" s="15" customFormat="1" ht="28.5" customHeight="1" hidden="1" thickBot="1">
      <c r="A84" s="18"/>
      <c r="B84" s="24"/>
      <c r="C84" s="16" t="s">
        <v>17</v>
      </c>
      <c r="D84" s="22" t="s">
        <v>62</v>
      </c>
      <c r="E84" s="23"/>
      <c r="F84" s="23"/>
    </row>
    <row r="85" spans="1:9" s="64" customFormat="1" ht="27" customHeight="1" thickBot="1">
      <c r="A85" s="190" t="s">
        <v>68</v>
      </c>
      <c r="B85" s="191"/>
      <c r="C85" s="191"/>
      <c r="D85" s="192"/>
      <c r="E85" s="120">
        <f>E7+E11</f>
        <v>14080</v>
      </c>
      <c r="F85" s="120">
        <f>F7+F11</f>
        <v>0</v>
      </c>
      <c r="G85" s="97">
        <f>E85-F85</f>
        <v>14080</v>
      </c>
      <c r="I85" s="97"/>
    </row>
    <row r="86" spans="5:7" ht="17.25" customHeight="1">
      <c r="E86" s="65"/>
      <c r="F86" s="115"/>
      <c r="G86" s="115"/>
    </row>
    <row r="87" spans="1:7" ht="12.75">
      <c r="A87" s="66" t="s">
        <v>69</v>
      </c>
      <c r="B87" s="67"/>
      <c r="C87" s="67"/>
      <c r="E87" s="68"/>
      <c r="F87" s="69"/>
      <c r="G87" s="115"/>
    </row>
    <row r="88" spans="2:6" ht="12.75">
      <c r="B88" s="70"/>
      <c r="C88" s="67"/>
      <c r="D88" s="69"/>
      <c r="E88" s="69"/>
      <c r="F88" s="69"/>
    </row>
    <row r="89" spans="2:6" ht="12.75">
      <c r="B89" s="67"/>
      <c r="C89" s="67"/>
      <c r="D89" s="69"/>
      <c r="E89" s="69"/>
      <c r="F89" s="69"/>
    </row>
    <row r="90" spans="2:6" ht="12.75">
      <c r="B90" s="67"/>
      <c r="C90" s="67"/>
      <c r="D90" s="69"/>
      <c r="E90" s="69"/>
      <c r="F90" s="69"/>
    </row>
    <row r="91" spans="2:6" ht="12.75">
      <c r="B91" s="67"/>
      <c r="C91" s="67"/>
      <c r="D91" s="69"/>
      <c r="E91" s="69"/>
      <c r="F91" s="69"/>
    </row>
    <row r="92" spans="2:6" ht="12.75">
      <c r="B92" s="67"/>
      <c r="C92" s="67"/>
      <c r="D92" s="69"/>
      <c r="E92" s="69"/>
      <c r="F92" s="69"/>
    </row>
    <row r="93" spans="2:6" ht="12.75">
      <c r="B93" s="67"/>
      <c r="C93" s="67"/>
      <c r="D93" s="69"/>
      <c r="E93" s="69"/>
      <c r="F93" s="69"/>
    </row>
    <row r="94" spans="2:6" ht="12.75">
      <c r="B94" s="67"/>
      <c r="C94" s="67"/>
      <c r="D94" s="69"/>
      <c r="E94" s="69"/>
      <c r="F94" s="69"/>
    </row>
    <row r="95" spans="2:6" ht="12.75">
      <c r="B95" s="67"/>
      <c r="C95" s="67"/>
      <c r="D95" s="69"/>
      <c r="E95" s="69"/>
      <c r="F95" s="69"/>
    </row>
    <row r="96" spans="2:6" ht="12.75">
      <c r="B96" s="67"/>
      <c r="C96" s="67"/>
      <c r="D96" s="69"/>
      <c r="E96" s="69"/>
      <c r="F96" s="69"/>
    </row>
    <row r="97" spans="2:6" ht="12.75">
      <c r="B97" s="67"/>
      <c r="C97" s="67"/>
      <c r="D97" s="69"/>
      <c r="E97" s="69"/>
      <c r="F97" s="69"/>
    </row>
    <row r="98" spans="2:6" ht="12.75">
      <c r="B98" s="67"/>
      <c r="C98" s="67"/>
      <c r="D98" s="69"/>
      <c r="E98" s="69"/>
      <c r="F98" s="69"/>
    </row>
    <row r="99" spans="2:6" ht="12.75">
      <c r="B99" s="67"/>
      <c r="C99" s="67"/>
      <c r="D99" s="69"/>
      <c r="E99" s="69"/>
      <c r="F99" s="69"/>
    </row>
    <row r="100" spans="2:6" ht="12.75">
      <c r="B100" s="67"/>
      <c r="C100" s="67"/>
      <c r="D100" s="69"/>
      <c r="E100" s="69"/>
      <c r="F100" s="69"/>
    </row>
    <row r="101" spans="2:6" ht="12.75">
      <c r="B101" s="67"/>
      <c r="C101" s="67"/>
      <c r="D101" s="69"/>
      <c r="E101" s="69"/>
      <c r="F101" s="69"/>
    </row>
    <row r="102" spans="2:6" ht="12.75">
      <c r="B102" s="67"/>
      <c r="C102" s="67"/>
      <c r="D102" s="69"/>
      <c r="E102" s="69"/>
      <c r="F102" s="69"/>
    </row>
    <row r="103" spans="2:6" ht="12.75">
      <c r="B103" s="67"/>
      <c r="C103" s="67"/>
      <c r="D103" s="69"/>
      <c r="E103" s="69"/>
      <c r="F103" s="69"/>
    </row>
    <row r="104" spans="2:6" ht="12.75">
      <c r="B104" s="67"/>
      <c r="C104" s="67"/>
      <c r="D104" s="69"/>
      <c r="E104" s="69"/>
      <c r="F104" s="69"/>
    </row>
    <row r="105" spans="2:6" ht="12.75">
      <c r="B105" s="67"/>
      <c r="C105" s="67"/>
      <c r="D105" s="69"/>
      <c r="E105" s="69"/>
      <c r="F105" s="69"/>
    </row>
    <row r="106" spans="2:6" ht="12.75">
      <c r="B106" s="67"/>
      <c r="C106" s="67"/>
      <c r="D106" s="69"/>
      <c r="E106" s="69"/>
      <c r="F106" s="69"/>
    </row>
    <row r="107" spans="2:6" ht="12.75">
      <c r="B107" s="67"/>
      <c r="C107" s="67"/>
      <c r="D107" s="69"/>
      <c r="E107" s="69"/>
      <c r="F107" s="69"/>
    </row>
    <row r="108" spans="2:6" ht="12.75">
      <c r="B108" s="67"/>
      <c r="C108" s="67"/>
      <c r="D108" s="69"/>
      <c r="E108" s="69"/>
      <c r="F108" s="69"/>
    </row>
    <row r="109" spans="2:6" ht="12.75">
      <c r="B109" s="67"/>
      <c r="C109" s="67"/>
      <c r="D109" s="69"/>
      <c r="E109" s="69"/>
      <c r="F109" s="69"/>
    </row>
    <row r="110" spans="2:6" ht="12.75">
      <c r="B110" s="67"/>
      <c r="C110" s="67"/>
      <c r="D110" s="69"/>
      <c r="E110" s="69"/>
      <c r="F110" s="69"/>
    </row>
    <row r="111" spans="2:6" ht="12.75">
      <c r="B111" s="67"/>
      <c r="C111" s="67"/>
      <c r="D111" s="69"/>
      <c r="E111" s="69"/>
      <c r="F111" s="69"/>
    </row>
    <row r="112" spans="2:6" ht="12.75">
      <c r="B112" s="67"/>
      <c r="C112" s="67"/>
      <c r="D112" s="69"/>
      <c r="E112" s="69"/>
      <c r="F112" s="69"/>
    </row>
    <row r="113" spans="2:6" ht="12.75">
      <c r="B113" s="67"/>
      <c r="C113" s="67"/>
      <c r="D113" s="69"/>
      <c r="E113" s="69"/>
      <c r="F113" s="69"/>
    </row>
    <row r="114" spans="2:6" ht="12.75">
      <c r="B114" s="67"/>
      <c r="C114" s="67"/>
      <c r="D114" s="69"/>
      <c r="E114" s="69"/>
      <c r="F114" s="69"/>
    </row>
    <row r="115" spans="2:6" ht="12.75">
      <c r="B115" s="67"/>
      <c r="C115" s="67"/>
      <c r="D115" s="69"/>
      <c r="E115" s="69"/>
      <c r="F115" s="69"/>
    </row>
    <row r="116" spans="2:6" ht="12.75">
      <c r="B116" s="67"/>
      <c r="C116" s="67"/>
      <c r="D116" s="69"/>
      <c r="E116" s="69"/>
      <c r="F116" s="69"/>
    </row>
    <row r="117" spans="2:6" ht="12.75">
      <c r="B117" s="67"/>
      <c r="C117" s="67"/>
      <c r="D117" s="69"/>
      <c r="E117" s="69"/>
      <c r="F117" s="69"/>
    </row>
    <row r="118" spans="2:6" ht="12.75">
      <c r="B118" s="67"/>
      <c r="C118" s="67"/>
      <c r="D118" s="69"/>
      <c r="E118" s="69"/>
      <c r="F118" s="69"/>
    </row>
    <row r="119" spans="2:6" ht="12.75">
      <c r="B119" s="67"/>
      <c r="C119" s="67"/>
      <c r="D119" s="69"/>
      <c r="E119" s="69"/>
      <c r="F119" s="69"/>
    </row>
  </sheetData>
  <mergeCells count="35">
    <mergeCell ref="A2:F2"/>
    <mergeCell ref="B7:D7"/>
    <mergeCell ref="E4:E5"/>
    <mergeCell ref="F4:F5"/>
    <mergeCell ref="C45:D45"/>
    <mergeCell ref="D47:F47"/>
    <mergeCell ref="C72:D72"/>
    <mergeCell ref="A4:A5"/>
    <mergeCell ref="B4:B5"/>
    <mergeCell ref="C4:C5"/>
    <mergeCell ref="D4:D5"/>
    <mergeCell ref="C20:D20"/>
    <mergeCell ref="B11:D11"/>
    <mergeCell ref="C14:D14"/>
    <mergeCell ref="A85:D85"/>
    <mergeCell ref="C48:D48"/>
    <mergeCell ref="D75:F75"/>
    <mergeCell ref="C62:D62"/>
    <mergeCell ref="B61:D61"/>
    <mergeCell ref="B44:D44"/>
    <mergeCell ref="C42:D42"/>
    <mergeCell ref="B41:D41"/>
    <mergeCell ref="C24:D24"/>
    <mergeCell ref="C28:D28"/>
    <mergeCell ref="C35:D35"/>
    <mergeCell ref="D32:F32"/>
    <mergeCell ref="D10:F10"/>
    <mergeCell ref="C8:D8"/>
    <mergeCell ref="C38:D38"/>
    <mergeCell ref="D40:F40"/>
    <mergeCell ref="D27:F27"/>
    <mergeCell ref="D37:F37"/>
    <mergeCell ref="D23:F23"/>
    <mergeCell ref="D16:F16"/>
    <mergeCell ref="C12:D12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43/2010 
z dnia  30 czerwca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90"/>
  <sheetViews>
    <sheetView showGridLines="0" tabSelected="1" zoomScale="75" zoomScaleNormal="75" workbookViewId="0" topLeftCell="A10">
      <selection activeCell="A30" sqref="A30:IV3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202" t="s">
        <v>93</v>
      </c>
      <c r="B2" s="202"/>
      <c r="C2" s="202"/>
      <c r="D2" s="202"/>
      <c r="E2" s="202"/>
      <c r="F2" s="202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197" t="s">
        <v>0</v>
      </c>
      <c r="B4" s="197" t="s">
        <v>1</v>
      </c>
      <c r="C4" s="197" t="s">
        <v>2</v>
      </c>
      <c r="D4" s="197" t="s">
        <v>3</v>
      </c>
      <c r="E4" s="203" t="s">
        <v>75</v>
      </c>
      <c r="F4" s="203" t="s">
        <v>76</v>
      </c>
    </row>
    <row r="5" spans="1:6" s="4" customFormat="1" ht="15" customHeight="1" thickBot="1">
      <c r="A5" s="198"/>
      <c r="B5" s="198"/>
      <c r="C5" s="198"/>
      <c r="D5" s="198"/>
      <c r="E5" s="198"/>
      <c r="F5" s="198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9" customFormat="1" ht="21" customHeight="1" thickBot="1">
      <c r="A7" s="7">
        <v>750</v>
      </c>
      <c r="B7" s="199" t="s">
        <v>24</v>
      </c>
      <c r="C7" s="200"/>
      <c r="D7" s="201"/>
      <c r="E7" s="8">
        <f>E8</f>
        <v>750</v>
      </c>
      <c r="F7" s="8">
        <f>F8</f>
        <v>750</v>
      </c>
      <c r="G7" s="40">
        <f>E7-F7</f>
        <v>0</v>
      </c>
    </row>
    <row r="8" spans="1:6" s="11" customFormat="1" ht="16.5" customHeight="1">
      <c r="A8" s="74"/>
      <c r="B8" s="19">
        <v>75075</v>
      </c>
      <c r="C8" s="186" t="s">
        <v>38</v>
      </c>
      <c r="D8" s="187"/>
      <c r="E8" s="20">
        <f>SUM(E9:E11)</f>
        <v>750</v>
      </c>
      <c r="F8" s="20">
        <f>SUM(F9:F11)</f>
        <v>750</v>
      </c>
    </row>
    <row r="9" spans="1:6" s="15" customFormat="1" ht="17.25" customHeight="1">
      <c r="A9" s="76"/>
      <c r="B9" s="31"/>
      <c r="C9" s="52" t="s">
        <v>4</v>
      </c>
      <c r="D9" s="87" t="s">
        <v>5</v>
      </c>
      <c r="E9" s="96"/>
      <c r="F9" s="53">
        <v>645</v>
      </c>
    </row>
    <row r="10" spans="1:6" s="15" customFormat="1" ht="17.25" customHeight="1">
      <c r="A10" s="76"/>
      <c r="B10" s="31"/>
      <c r="C10" s="52" t="s">
        <v>6</v>
      </c>
      <c r="D10" s="91" t="s">
        <v>7</v>
      </c>
      <c r="E10" s="96"/>
      <c r="F10" s="53">
        <v>105</v>
      </c>
    </row>
    <row r="11" spans="1:6" s="15" customFormat="1" ht="17.25" customHeight="1" thickBot="1">
      <c r="A11" s="76"/>
      <c r="B11" s="31"/>
      <c r="C11" s="52" t="s">
        <v>8</v>
      </c>
      <c r="D11" s="87" t="s">
        <v>9</v>
      </c>
      <c r="E11" s="53">
        <v>750</v>
      </c>
      <c r="F11" s="96"/>
    </row>
    <row r="12" spans="1:6" s="9" customFormat="1" ht="44.25" customHeight="1" thickBot="1">
      <c r="A12" s="109">
        <v>751</v>
      </c>
      <c r="B12" s="181" t="s">
        <v>39</v>
      </c>
      <c r="C12" s="182"/>
      <c r="D12" s="183"/>
      <c r="E12" s="8">
        <f>E13</f>
        <v>14300</v>
      </c>
      <c r="F12" s="8">
        <f>F13</f>
        <v>620</v>
      </c>
    </row>
    <row r="13" spans="1:6" s="11" customFormat="1" ht="21.75" customHeight="1">
      <c r="A13" s="145"/>
      <c r="B13" s="19">
        <v>75107</v>
      </c>
      <c r="C13" s="173" t="s">
        <v>98</v>
      </c>
      <c r="D13" s="174"/>
      <c r="E13" s="20">
        <f>SUM(E14:E22)</f>
        <v>14300</v>
      </c>
      <c r="F13" s="20">
        <f>SUM(F14:F19)</f>
        <v>620</v>
      </c>
    </row>
    <row r="14" spans="1:6" s="15" customFormat="1" ht="17.25" customHeight="1">
      <c r="A14" s="76"/>
      <c r="B14" s="31"/>
      <c r="C14" s="86" t="s">
        <v>29</v>
      </c>
      <c r="D14" s="91" t="s">
        <v>30</v>
      </c>
      <c r="E14" s="53">
        <f>6840*2</f>
        <v>13680</v>
      </c>
      <c r="F14" s="53"/>
    </row>
    <row r="15" spans="1:6" s="15" customFormat="1" ht="17.25" customHeight="1" hidden="1">
      <c r="A15" s="76"/>
      <c r="B15" s="31"/>
      <c r="C15" s="52" t="s">
        <v>4</v>
      </c>
      <c r="D15" s="87" t="s">
        <v>5</v>
      </c>
      <c r="E15" s="53"/>
      <c r="F15" s="53"/>
    </row>
    <row r="16" spans="1:6" s="15" customFormat="1" ht="17.25" customHeight="1" hidden="1">
      <c r="A16" s="76"/>
      <c r="B16" s="31"/>
      <c r="C16" s="52" t="s">
        <v>6</v>
      </c>
      <c r="D16" s="91" t="s">
        <v>7</v>
      </c>
      <c r="E16" s="53"/>
      <c r="F16" s="53"/>
    </row>
    <row r="17" spans="1:6" s="15" customFormat="1" ht="17.25" customHeight="1" hidden="1">
      <c r="A17" s="76"/>
      <c r="B17" s="31"/>
      <c r="C17" s="52" t="s">
        <v>8</v>
      </c>
      <c r="D17" s="87" t="s">
        <v>9</v>
      </c>
      <c r="E17" s="53"/>
      <c r="F17" s="53"/>
    </row>
    <row r="18" spans="1:6" s="15" customFormat="1" ht="17.25" customHeight="1">
      <c r="A18" s="76"/>
      <c r="B18" s="31"/>
      <c r="C18" s="52" t="s">
        <v>10</v>
      </c>
      <c r="D18" s="87" t="s">
        <v>11</v>
      </c>
      <c r="E18" s="53">
        <v>500</v>
      </c>
      <c r="F18" s="53"/>
    </row>
    <row r="19" spans="1:6" s="15" customFormat="1" ht="17.25" customHeight="1">
      <c r="A19" s="76"/>
      <c r="B19" s="31"/>
      <c r="C19" s="52" t="s">
        <v>12</v>
      </c>
      <c r="D19" s="87" t="s">
        <v>13</v>
      </c>
      <c r="E19" s="53"/>
      <c r="F19" s="53">
        <f>500+100+20</f>
        <v>620</v>
      </c>
    </row>
    <row r="20" spans="1:6" s="15" customFormat="1" ht="17.25" customHeight="1" hidden="1">
      <c r="A20" s="76"/>
      <c r="B20" s="31"/>
      <c r="C20" s="86" t="s">
        <v>31</v>
      </c>
      <c r="D20" s="91" t="s">
        <v>32</v>
      </c>
      <c r="E20" s="53"/>
      <c r="F20" s="53"/>
    </row>
    <row r="21" spans="1:6" s="15" customFormat="1" ht="25.5">
      <c r="A21" s="76"/>
      <c r="B21" s="31"/>
      <c r="C21" s="86" t="s">
        <v>33</v>
      </c>
      <c r="D21" s="84" t="s">
        <v>34</v>
      </c>
      <c r="E21" s="53">
        <v>100</v>
      </c>
      <c r="F21" s="53"/>
    </row>
    <row r="22" spans="1:6" s="15" customFormat="1" ht="26.25" thickBot="1">
      <c r="A22" s="76"/>
      <c r="B22" s="31"/>
      <c r="C22" s="157" t="s">
        <v>35</v>
      </c>
      <c r="D22" s="158" t="s">
        <v>36</v>
      </c>
      <c r="E22" s="159">
        <v>20</v>
      </c>
      <c r="F22" s="159"/>
    </row>
    <row r="23" spans="1:7" s="146" customFormat="1" ht="31.5" customHeight="1" thickBot="1">
      <c r="A23" s="162">
        <v>754</v>
      </c>
      <c r="B23" s="204" t="s">
        <v>40</v>
      </c>
      <c r="C23" s="205"/>
      <c r="D23" s="206"/>
      <c r="E23" s="163">
        <f>E24</f>
        <v>45</v>
      </c>
      <c r="F23" s="163">
        <f>F24</f>
        <v>45</v>
      </c>
      <c r="G23" s="147"/>
    </row>
    <row r="24" spans="1:7" s="149" customFormat="1" ht="20.25" customHeight="1">
      <c r="A24" s="148"/>
      <c r="B24" s="160">
        <v>75412</v>
      </c>
      <c r="C24" s="207" t="s">
        <v>41</v>
      </c>
      <c r="D24" s="208"/>
      <c r="E24" s="161">
        <f>SUM(E25:E26)</f>
        <v>45</v>
      </c>
      <c r="F24" s="161">
        <f>SUM(F25:F26)</f>
        <v>45</v>
      </c>
      <c r="G24" s="150"/>
    </row>
    <row r="25" spans="1:7" s="151" customFormat="1" ht="18.75" customHeight="1">
      <c r="A25" s="148"/>
      <c r="B25" s="153"/>
      <c r="C25" s="154" t="s">
        <v>6</v>
      </c>
      <c r="D25" s="155" t="s">
        <v>7</v>
      </c>
      <c r="E25" s="156">
        <v>45</v>
      </c>
      <c r="F25" s="168"/>
      <c r="G25" s="152"/>
    </row>
    <row r="26" spans="1:7" s="151" customFormat="1" ht="18.75" customHeight="1" thickBot="1">
      <c r="A26" s="148"/>
      <c r="B26" s="153"/>
      <c r="C26" s="164" t="s">
        <v>8</v>
      </c>
      <c r="D26" s="165" t="s">
        <v>9</v>
      </c>
      <c r="E26" s="166"/>
      <c r="F26" s="169">
        <v>45</v>
      </c>
      <c r="G26" s="152"/>
    </row>
    <row r="27" spans="1:7" s="9" customFormat="1" ht="22.5" customHeight="1" thickBot="1">
      <c r="A27" s="108">
        <v>852</v>
      </c>
      <c r="B27" s="199" t="s">
        <v>42</v>
      </c>
      <c r="C27" s="200"/>
      <c r="D27" s="201"/>
      <c r="E27" s="8">
        <f>E28</f>
        <v>400</v>
      </c>
      <c r="F27" s="77">
        <f>F28</f>
        <v>0</v>
      </c>
      <c r="G27" s="117">
        <f>E27-F27</f>
        <v>400</v>
      </c>
    </row>
    <row r="28" spans="1:7" s="11" customFormat="1" ht="54.75" customHeight="1">
      <c r="A28" s="74"/>
      <c r="B28" s="10">
        <v>85213</v>
      </c>
      <c r="C28" s="173" t="s">
        <v>109</v>
      </c>
      <c r="D28" s="174"/>
      <c r="E28" s="39">
        <f>E29</f>
        <v>400</v>
      </c>
      <c r="F28" s="39">
        <f>F29</f>
        <v>0</v>
      </c>
      <c r="G28" s="54"/>
    </row>
    <row r="29" spans="1:6" s="15" customFormat="1" ht="21" customHeight="1" thickBot="1">
      <c r="A29" s="76"/>
      <c r="B29" s="118"/>
      <c r="C29" s="86" t="s">
        <v>107</v>
      </c>
      <c r="D29" s="85" t="s">
        <v>108</v>
      </c>
      <c r="E29" s="53">
        <v>400</v>
      </c>
      <c r="F29" s="96"/>
    </row>
    <row r="30" spans="1:6" s="57" customFormat="1" ht="21.75" customHeight="1" thickBot="1">
      <c r="A30" s="110">
        <v>854</v>
      </c>
      <c r="B30" s="181" t="s">
        <v>53</v>
      </c>
      <c r="C30" s="182"/>
      <c r="D30" s="183"/>
      <c r="E30" s="56">
        <f>E31</f>
        <v>478</v>
      </c>
      <c r="F30" s="88">
        <f>F31</f>
        <v>478</v>
      </c>
    </row>
    <row r="31" spans="1:6" s="15" customFormat="1" ht="16.5" customHeight="1">
      <c r="A31" s="76"/>
      <c r="B31" s="47">
        <v>85415</v>
      </c>
      <c r="C31" s="184" t="s">
        <v>70</v>
      </c>
      <c r="D31" s="185"/>
      <c r="E31" s="30">
        <f>E32+E33</f>
        <v>478</v>
      </c>
      <c r="F31" s="30">
        <f>F32+F33</f>
        <v>478</v>
      </c>
    </row>
    <row r="32" spans="1:6" s="15" customFormat="1" ht="18" customHeight="1">
      <c r="A32" s="76"/>
      <c r="B32" s="82"/>
      <c r="C32" s="89">
        <v>3240</v>
      </c>
      <c r="D32" s="84" t="s">
        <v>103</v>
      </c>
      <c r="E32" s="92"/>
      <c r="F32" s="53">
        <v>478</v>
      </c>
    </row>
    <row r="33" spans="1:6" s="15" customFormat="1" ht="18" customHeight="1" thickBot="1">
      <c r="A33" s="76"/>
      <c r="B33" s="82"/>
      <c r="C33" s="90">
        <v>3260</v>
      </c>
      <c r="D33" s="85" t="s">
        <v>104</v>
      </c>
      <c r="E33" s="170">
        <v>478</v>
      </c>
      <c r="F33" s="14"/>
    </row>
    <row r="34" spans="1:6" s="57" customFormat="1" ht="33.75" customHeight="1" thickBot="1">
      <c r="A34" s="37">
        <v>900</v>
      </c>
      <c r="B34" s="181" t="s">
        <v>54</v>
      </c>
      <c r="C34" s="182"/>
      <c r="D34" s="183"/>
      <c r="E34" s="56">
        <f>E35+E38</f>
        <v>2740</v>
      </c>
      <c r="F34" s="56">
        <f>F35+F38</f>
        <v>2740</v>
      </c>
    </row>
    <row r="35" spans="1:6" s="15" customFormat="1" ht="19.5" customHeight="1">
      <c r="A35" s="76"/>
      <c r="B35" s="60">
        <v>90004</v>
      </c>
      <c r="C35" s="175" t="s">
        <v>99</v>
      </c>
      <c r="D35" s="176"/>
      <c r="E35" s="61">
        <f>SUM(E36:E37)</f>
        <v>2277</v>
      </c>
      <c r="F35" s="61">
        <f>F37</f>
        <v>0</v>
      </c>
    </row>
    <row r="36" spans="1:6" s="11" customFormat="1" ht="17.25" customHeight="1">
      <c r="A36" s="74"/>
      <c r="B36" s="71"/>
      <c r="C36" s="52" t="s">
        <v>4</v>
      </c>
      <c r="D36" s="87" t="s">
        <v>5</v>
      </c>
      <c r="E36" s="141">
        <v>300</v>
      </c>
      <c r="F36" s="141"/>
    </row>
    <row r="37" spans="1:6" s="15" customFormat="1" ht="18" customHeight="1">
      <c r="A37" s="76"/>
      <c r="B37" s="127"/>
      <c r="C37" s="52" t="s">
        <v>8</v>
      </c>
      <c r="D37" s="87" t="s">
        <v>9</v>
      </c>
      <c r="E37" s="53">
        <v>1977</v>
      </c>
      <c r="F37" s="53"/>
    </row>
    <row r="38" spans="1:6" s="15" customFormat="1" ht="19.5" customHeight="1">
      <c r="A38" s="76"/>
      <c r="B38" s="60">
        <v>90013</v>
      </c>
      <c r="C38" s="175" t="s">
        <v>110</v>
      </c>
      <c r="D38" s="176"/>
      <c r="E38" s="61">
        <f>SUM(E39:E41)</f>
        <v>463</v>
      </c>
      <c r="F38" s="61">
        <f>SUM(F39:F41)</f>
        <v>2740</v>
      </c>
    </row>
    <row r="39" spans="1:6" s="11" customFormat="1" ht="17.25" customHeight="1">
      <c r="A39" s="74"/>
      <c r="B39" s="71"/>
      <c r="C39" s="52" t="s">
        <v>4</v>
      </c>
      <c r="D39" s="87" t="s">
        <v>5</v>
      </c>
      <c r="E39" s="141">
        <v>61</v>
      </c>
      <c r="F39" s="141"/>
    </row>
    <row r="40" spans="1:6" s="15" customFormat="1" ht="18" customHeight="1">
      <c r="A40" s="76"/>
      <c r="B40" s="31"/>
      <c r="C40" s="52" t="s">
        <v>8</v>
      </c>
      <c r="D40" s="87" t="s">
        <v>9</v>
      </c>
      <c r="E40" s="53">
        <v>402</v>
      </c>
      <c r="F40" s="53"/>
    </row>
    <row r="41" spans="1:6" s="15" customFormat="1" ht="17.25" customHeight="1" thickBot="1">
      <c r="A41" s="76"/>
      <c r="B41" s="31"/>
      <c r="C41" s="52" t="s">
        <v>12</v>
      </c>
      <c r="D41" s="87" t="s">
        <v>13</v>
      </c>
      <c r="E41" s="53"/>
      <c r="F41" s="53">
        <f>463+2277</f>
        <v>2740</v>
      </c>
    </row>
    <row r="42" spans="1:6" ht="10.5" customHeight="1" hidden="1" thickBot="1">
      <c r="A42" s="3"/>
      <c r="B42" s="3"/>
      <c r="C42" s="3"/>
      <c r="D42" s="3"/>
      <c r="E42" s="3"/>
      <c r="F42" s="3"/>
    </row>
    <row r="43" spans="1:6" s="4" customFormat="1" ht="14.25" customHeight="1" hidden="1">
      <c r="A43" s="197" t="s">
        <v>0</v>
      </c>
      <c r="B43" s="197" t="s">
        <v>1</v>
      </c>
      <c r="C43" s="197" t="s">
        <v>2</v>
      </c>
      <c r="D43" s="197" t="s">
        <v>3</v>
      </c>
      <c r="E43" s="203" t="s">
        <v>75</v>
      </c>
      <c r="F43" s="203" t="s">
        <v>76</v>
      </c>
    </row>
    <row r="44" spans="1:6" s="4" customFormat="1" ht="15" customHeight="1" hidden="1" thickBot="1">
      <c r="A44" s="198"/>
      <c r="B44" s="198"/>
      <c r="C44" s="198"/>
      <c r="D44" s="198"/>
      <c r="E44" s="198"/>
      <c r="F44" s="198"/>
    </row>
    <row r="45" spans="1:6" s="6" customFormat="1" ht="7.5" customHeight="1" hidden="1" thickBot="1">
      <c r="A45" s="124">
        <v>1</v>
      </c>
      <c r="B45" s="124">
        <v>2</v>
      </c>
      <c r="C45" s="124">
        <v>3</v>
      </c>
      <c r="D45" s="124">
        <v>3</v>
      </c>
      <c r="E45" s="124">
        <v>4</v>
      </c>
      <c r="F45" s="124">
        <v>5</v>
      </c>
    </row>
    <row r="46" spans="1:7" s="57" customFormat="1" ht="31.5" customHeight="1" hidden="1" thickBot="1">
      <c r="A46" s="110">
        <v>921</v>
      </c>
      <c r="B46" s="181" t="s">
        <v>59</v>
      </c>
      <c r="C46" s="182"/>
      <c r="D46" s="183"/>
      <c r="E46" s="56">
        <f>E47</f>
        <v>0</v>
      </c>
      <c r="F46" s="56">
        <f>F47</f>
        <v>0</v>
      </c>
      <c r="G46" s="102"/>
    </row>
    <row r="47" spans="1:6" s="15" customFormat="1" ht="18" customHeight="1" hidden="1">
      <c r="A47" s="44"/>
      <c r="B47" s="47">
        <v>92109</v>
      </c>
      <c r="C47" s="173" t="s">
        <v>60</v>
      </c>
      <c r="D47" s="174"/>
      <c r="E47" s="30">
        <f>E49+E50</f>
        <v>0</v>
      </c>
      <c r="F47" s="30">
        <f>F49+F50</f>
        <v>0</v>
      </c>
    </row>
    <row r="48" spans="1:6" s="15" customFormat="1" ht="18" customHeight="1" hidden="1">
      <c r="A48" s="76"/>
      <c r="B48" s="81"/>
      <c r="C48" s="175" t="s">
        <v>100</v>
      </c>
      <c r="D48" s="211"/>
      <c r="E48" s="211"/>
      <c r="F48" s="176"/>
    </row>
    <row r="49" spans="1:6" s="11" customFormat="1" ht="17.25" customHeight="1" hidden="1">
      <c r="A49" s="74"/>
      <c r="B49" s="140"/>
      <c r="C49" s="129" t="s">
        <v>8</v>
      </c>
      <c r="D49" s="130" t="s">
        <v>9</v>
      </c>
      <c r="E49" s="143"/>
      <c r="F49" s="144"/>
    </row>
    <row r="50" spans="1:6" s="11" customFormat="1" ht="17.25" customHeight="1" hidden="1" thickBot="1">
      <c r="A50" s="74"/>
      <c r="B50" s="140"/>
      <c r="C50" s="129" t="s">
        <v>22</v>
      </c>
      <c r="D50" s="85" t="s">
        <v>23</v>
      </c>
      <c r="E50" s="142"/>
      <c r="F50" s="125"/>
    </row>
    <row r="51" spans="1:7" s="57" customFormat="1" ht="18.75" customHeight="1" hidden="1" thickBot="1">
      <c r="A51" s="110">
        <v>926</v>
      </c>
      <c r="B51" s="181" t="s">
        <v>65</v>
      </c>
      <c r="C51" s="182"/>
      <c r="D51" s="183"/>
      <c r="E51" s="56">
        <f>E52+E54</f>
        <v>0</v>
      </c>
      <c r="F51" s="56">
        <f>F52+F54</f>
        <v>0</v>
      </c>
      <c r="G51" s="102">
        <f>E51-F51</f>
        <v>0</v>
      </c>
    </row>
    <row r="52" spans="1:6" s="15" customFormat="1" ht="19.5" customHeight="1" hidden="1">
      <c r="A52" s="76"/>
      <c r="B52" s="47">
        <v>92601</v>
      </c>
      <c r="C52" s="210" t="s">
        <v>71</v>
      </c>
      <c r="D52" s="185"/>
      <c r="E52" s="100">
        <f>E53</f>
        <v>0</v>
      </c>
      <c r="F52" s="100">
        <f>F53</f>
        <v>0</v>
      </c>
    </row>
    <row r="53" spans="1:6" s="15" customFormat="1" ht="19.5" customHeight="1" hidden="1">
      <c r="A53" s="76"/>
      <c r="B53" s="31"/>
      <c r="C53" s="28" t="s">
        <v>8</v>
      </c>
      <c r="D53" s="101" t="s">
        <v>9</v>
      </c>
      <c r="E53" s="53"/>
      <c r="F53" s="53"/>
    </row>
    <row r="54" spans="1:6" s="15" customFormat="1" ht="19.5" customHeight="1" hidden="1">
      <c r="A54" s="76"/>
      <c r="B54" s="60">
        <v>92605</v>
      </c>
      <c r="C54" s="175" t="s">
        <v>66</v>
      </c>
      <c r="D54" s="176"/>
      <c r="E54" s="61">
        <f>E55</f>
        <v>0</v>
      </c>
      <c r="F54" s="61">
        <f>F55</f>
        <v>0</v>
      </c>
    </row>
    <row r="55" spans="1:6" s="15" customFormat="1" ht="26.25" hidden="1" thickBot="1">
      <c r="A55" s="76"/>
      <c r="B55" s="31"/>
      <c r="C55" s="86" t="s">
        <v>61</v>
      </c>
      <c r="D55" s="84" t="s">
        <v>62</v>
      </c>
      <c r="E55" s="53"/>
      <c r="F55" s="53"/>
    </row>
    <row r="56" spans="1:8" s="64" customFormat="1" ht="18.75" customHeight="1" thickBot="1">
      <c r="A56" s="209" t="s">
        <v>68</v>
      </c>
      <c r="B56" s="191"/>
      <c r="C56" s="191"/>
      <c r="D56" s="192"/>
      <c r="E56" s="167">
        <f>E34+E30+E27+E23+E12+E7</f>
        <v>18713</v>
      </c>
      <c r="F56" s="167">
        <f>F34+F30+F27+F23+F12+F7</f>
        <v>4633</v>
      </c>
      <c r="G56" s="97">
        <f>E56-F56</f>
        <v>14080</v>
      </c>
      <c r="H56" s="97"/>
    </row>
    <row r="57" spans="5:7" ht="11.25" customHeight="1">
      <c r="E57" s="65"/>
      <c r="G57" s="115"/>
    </row>
    <row r="58" spans="1:8" ht="12.75">
      <c r="A58" s="66" t="s">
        <v>69</v>
      </c>
      <c r="B58" s="67"/>
      <c r="C58" s="67"/>
      <c r="E58" s="68"/>
      <c r="G58" s="97"/>
      <c r="H58" s="115"/>
    </row>
    <row r="59" spans="2:7" ht="12.75">
      <c r="B59" s="70"/>
      <c r="C59" s="67"/>
      <c r="D59" s="69"/>
      <c r="E59" s="69"/>
      <c r="G59" s="97"/>
    </row>
    <row r="60" spans="2:6" ht="12.75">
      <c r="B60" s="67"/>
      <c r="C60" s="67"/>
      <c r="D60" s="69"/>
      <c r="E60" s="69"/>
      <c r="F60" s="116"/>
    </row>
    <row r="61" spans="2:6" ht="12.75">
      <c r="B61" s="67"/>
      <c r="C61" s="67"/>
      <c r="D61" s="69"/>
      <c r="E61" s="69"/>
      <c r="F61" s="116"/>
    </row>
    <row r="62" spans="2:7" ht="12.75">
      <c r="B62" s="67"/>
      <c r="C62" s="67"/>
      <c r="D62" s="69"/>
      <c r="E62" s="69"/>
      <c r="F62" s="69"/>
      <c r="G62" s="115"/>
    </row>
    <row r="63" spans="2:6" ht="12.75">
      <c r="B63" s="67"/>
      <c r="C63" s="67"/>
      <c r="D63" s="69"/>
      <c r="E63" s="69"/>
      <c r="F63" s="69"/>
    </row>
    <row r="64" spans="2:6" ht="12.75">
      <c r="B64" s="67"/>
      <c r="C64" s="67"/>
      <c r="D64" s="69"/>
      <c r="E64" s="69"/>
      <c r="F64" s="69"/>
    </row>
    <row r="65" spans="2:6" ht="12.75">
      <c r="B65" s="67"/>
      <c r="C65" s="67"/>
      <c r="D65" s="69"/>
      <c r="E65" s="69"/>
      <c r="F65" s="69"/>
    </row>
    <row r="66" spans="2:6" ht="12.75">
      <c r="B66" s="67"/>
      <c r="C66" s="67"/>
      <c r="D66" s="69"/>
      <c r="E66" s="69"/>
      <c r="F66" s="69"/>
    </row>
    <row r="67" spans="2:6" ht="12.75">
      <c r="B67" s="67"/>
      <c r="C67" s="67"/>
      <c r="D67" s="69"/>
      <c r="E67" s="69"/>
      <c r="F67" s="69"/>
    </row>
    <row r="68" spans="2:6" ht="12.75">
      <c r="B68" s="67"/>
      <c r="C68" s="67"/>
      <c r="D68" s="69"/>
      <c r="E68" s="69"/>
      <c r="F68" s="69"/>
    </row>
    <row r="69" spans="2:6" ht="12.75">
      <c r="B69" s="67"/>
      <c r="C69" s="67"/>
      <c r="D69" s="69"/>
      <c r="E69" s="69"/>
      <c r="F69" s="69"/>
    </row>
    <row r="70" spans="2:6" ht="12.75">
      <c r="B70" s="67"/>
      <c r="C70" s="67"/>
      <c r="D70" s="69"/>
      <c r="E70" s="69"/>
      <c r="F70" s="69"/>
    </row>
    <row r="71" spans="2:6" ht="12.75">
      <c r="B71" s="67"/>
      <c r="C71" s="67"/>
      <c r="D71" s="69"/>
      <c r="E71" s="69"/>
      <c r="F71" s="69"/>
    </row>
    <row r="72" spans="2:6" ht="12.75">
      <c r="B72" s="67"/>
      <c r="C72" s="67"/>
      <c r="D72" s="69"/>
      <c r="E72" s="69"/>
      <c r="F72" s="69"/>
    </row>
    <row r="73" spans="2:6" ht="12.75">
      <c r="B73" s="67"/>
      <c r="C73" s="67"/>
      <c r="D73" s="69"/>
      <c r="E73" s="69"/>
      <c r="F73" s="69"/>
    </row>
    <row r="74" spans="2:6" ht="12.75">
      <c r="B74" s="67"/>
      <c r="C74" s="67"/>
      <c r="D74" s="69"/>
      <c r="E74" s="69"/>
      <c r="F74" s="69"/>
    </row>
    <row r="75" spans="2:6" ht="12.75">
      <c r="B75" s="67"/>
      <c r="C75" s="67"/>
      <c r="D75" s="69"/>
      <c r="E75" s="69"/>
      <c r="F75" s="69"/>
    </row>
    <row r="76" spans="2:6" ht="12.75">
      <c r="B76" s="67"/>
      <c r="C76" s="67"/>
      <c r="D76" s="69"/>
      <c r="E76" s="69"/>
      <c r="F76" s="69"/>
    </row>
    <row r="77" spans="2:6" ht="12.75">
      <c r="B77" s="67"/>
      <c r="C77" s="67"/>
      <c r="D77" s="69"/>
      <c r="E77" s="69"/>
      <c r="F77" s="69"/>
    </row>
    <row r="78" spans="2:6" ht="12.75">
      <c r="B78" s="67"/>
      <c r="C78" s="67"/>
      <c r="D78" s="69"/>
      <c r="E78" s="69"/>
      <c r="F78" s="69"/>
    </row>
    <row r="79" spans="2:6" ht="12.75">
      <c r="B79" s="67"/>
      <c r="C79" s="67"/>
      <c r="D79" s="69"/>
      <c r="E79" s="69"/>
      <c r="F79" s="69"/>
    </row>
    <row r="80" spans="2:6" ht="12.75">
      <c r="B80" s="67"/>
      <c r="C80" s="67"/>
      <c r="D80" s="69"/>
      <c r="E80" s="69"/>
      <c r="F80" s="69"/>
    </row>
    <row r="81" spans="2:6" ht="12.75">
      <c r="B81" s="67"/>
      <c r="C81" s="67"/>
      <c r="D81" s="69"/>
      <c r="E81" s="69"/>
      <c r="F81" s="69"/>
    </row>
    <row r="82" spans="2:6" ht="12.75">
      <c r="B82" s="67"/>
      <c r="C82" s="67"/>
      <c r="D82" s="69"/>
      <c r="E82" s="69"/>
      <c r="F82" s="69"/>
    </row>
    <row r="83" spans="2:6" ht="12.75">
      <c r="B83" s="67"/>
      <c r="C83" s="67"/>
      <c r="D83" s="69"/>
      <c r="E83" s="69"/>
      <c r="F83" s="69"/>
    </row>
    <row r="84" spans="2:6" ht="12.75">
      <c r="B84" s="67"/>
      <c r="C84" s="67"/>
      <c r="D84" s="69"/>
      <c r="E84" s="69"/>
      <c r="F84" s="69"/>
    </row>
    <row r="85" spans="2:6" ht="12.75">
      <c r="B85" s="67"/>
      <c r="C85" s="67"/>
      <c r="D85" s="69"/>
      <c r="E85" s="69"/>
      <c r="F85" s="69"/>
    </row>
    <row r="86" spans="2:6" ht="12.75">
      <c r="B86" s="67"/>
      <c r="C86" s="67"/>
      <c r="D86" s="69"/>
      <c r="E86" s="69"/>
      <c r="F86" s="69"/>
    </row>
    <row r="87" spans="2:6" ht="12.75">
      <c r="B87" s="67"/>
      <c r="C87" s="67"/>
      <c r="D87" s="69"/>
      <c r="E87" s="69"/>
      <c r="F87" s="69"/>
    </row>
    <row r="88" spans="2:6" ht="12.75">
      <c r="B88" s="67"/>
      <c r="C88" s="67"/>
      <c r="D88" s="69"/>
      <c r="E88" s="69"/>
      <c r="F88" s="69"/>
    </row>
    <row r="89" spans="2:6" ht="12.75">
      <c r="B89" s="67"/>
      <c r="C89" s="67"/>
      <c r="D89" s="69"/>
      <c r="E89" s="69"/>
      <c r="F89" s="69"/>
    </row>
    <row r="90" spans="2:6" ht="12.75">
      <c r="B90" s="67"/>
      <c r="C90" s="67"/>
      <c r="D90" s="69"/>
      <c r="E90" s="69"/>
      <c r="F90" s="69"/>
    </row>
  </sheetData>
  <mergeCells count="33">
    <mergeCell ref="C8:D8"/>
    <mergeCell ref="B7:D7"/>
    <mergeCell ref="A56:D56"/>
    <mergeCell ref="C54:D54"/>
    <mergeCell ref="C52:D52"/>
    <mergeCell ref="B51:D51"/>
    <mergeCell ref="C35:D35"/>
    <mergeCell ref="C48:F48"/>
    <mergeCell ref="D43:D44"/>
    <mergeCell ref="B34:D34"/>
    <mergeCell ref="B46:D46"/>
    <mergeCell ref="F43:F44"/>
    <mergeCell ref="E43:E44"/>
    <mergeCell ref="C47:D47"/>
    <mergeCell ref="B43:B44"/>
    <mergeCell ref="A2:F2"/>
    <mergeCell ref="F4:F5"/>
    <mergeCell ref="A4:A5"/>
    <mergeCell ref="E4:E5"/>
    <mergeCell ref="D4:D5"/>
    <mergeCell ref="C4:C5"/>
    <mergeCell ref="B4:B5"/>
    <mergeCell ref="A43:A44"/>
    <mergeCell ref="C43:C44"/>
    <mergeCell ref="C38:D38"/>
    <mergeCell ref="B30:D30"/>
    <mergeCell ref="C31:D31"/>
    <mergeCell ref="C28:D28"/>
    <mergeCell ref="B27:D27"/>
    <mergeCell ref="B12:D12"/>
    <mergeCell ref="C13:D13"/>
    <mergeCell ref="B23:D23"/>
    <mergeCell ref="C24:D2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43/2010
z dnia 30 czerwca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2010-07-16T10:35:16Z</cp:lastPrinted>
  <dcterms:created xsi:type="dcterms:W3CDTF">2008-02-21T12:21:20Z</dcterms:created>
  <dcterms:modified xsi:type="dcterms:W3CDTF">2010-07-16T11:36:03Z</dcterms:modified>
  <cp:category/>
  <cp:version/>
  <cp:contentType/>
  <cp:contentStatus/>
</cp:coreProperties>
</file>