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  <sheet name="2" sheetId="2" r:id="rId2"/>
  </sheets>
  <definedNames>
    <definedName name="_xlnm.Print_Area" localSheetId="0">'1'!$A$1:$F$40</definedName>
    <definedName name="_xlnm.Print_Area" localSheetId="1">'2'!$A$1:$F$83</definedName>
  </definedNames>
  <calcPr fullCalcOnLoad="1"/>
</workbook>
</file>

<file path=xl/sharedStrings.xml><?xml version="1.0" encoding="utf-8"?>
<sst xmlns="http://schemas.openxmlformats.org/spreadsheetml/2006/main" count="184" uniqueCount="85">
  <si>
    <t>Dział</t>
  </si>
  <si>
    <t>Rozdział</t>
  </si>
  <si>
    <t>§</t>
  </si>
  <si>
    <t>Treść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</si>
  <si>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</si>
  <si>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</si>
  <si>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</si>
  <si>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</si>
  <si>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</si>
  <si>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</si>
  <si>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</si>
  <si>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</si>
  <si>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</si>
  <si>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</si>
  <si>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6050</t>
  </si>
  <si>
    <t>Wydatki inwestycyjne jednostek budżetowych</t>
  </si>
  <si>
    <t>4260</t>
  </si>
  <si>
    <t>Zakup energii</t>
  </si>
  <si>
    <t>Różne opłaty i składki</t>
  </si>
  <si>
    <t>4270</t>
  </si>
  <si>
    <t>Zakup usług remontowych</t>
  </si>
  <si>
    <t>ADMINISTRACJA PUBLICZNA</t>
  </si>
  <si>
    <t>3030</t>
  </si>
  <si>
    <t>Różne wydatki na rzecz osób fizycznych</t>
  </si>
  <si>
    <t>4410</t>
  </si>
  <si>
    <t>Podróże służbowe krajowe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</si>
  <si>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</si>
  <si>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</si>
  <si>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</si>
  <si>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</si>
  <si>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URZĘDY NACZELNYCH ORGANÓW WŁADZY PAŃSTWOWEJ, KONTROLI I OCHRONY PRAWA ORAZ SĄDOWNICTWA</t>
  </si>
  <si>
    <t>BEZPIECZEŃSTWO PUBLICZNE I OCHRONA PRZECIWPOŻAROWA</t>
  </si>
  <si>
    <t>Ochotnicze straże pożarne</t>
  </si>
  <si>
    <t>POMOC SPOŁECZNA</t>
  </si>
  <si>
    <t>EDUKACYJNA OPIEKA WYCHOWAWCZA</t>
  </si>
  <si>
    <t>GOSPODARKA KOMUNALNA I OCHRONA ŚRODOWISKA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</si>
  <si>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</si>
  <si>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</si>
  <si>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</si>
  <si>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</si>
  <si>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>KULTURA FIZYCZNA I SPORT</t>
  </si>
  <si>
    <t>Zadania w zakresie kultury fizycznej i sportu</t>
  </si>
  <si>
    <t>ogółem:</t>
  </si>
  <si>
    <t>Pomoc materialna dla uczniów</t>
  </si>
  <si>
    <t>Obiekty sportowe</t>
  </si>
  <si>
    <t xml:space="preserve">Zwiększenie </t>
  </si>
  <si>
    <t xml:space="preserve">Zmniejszenie </t>
  </si>
  <si>
    <t>ZMIANA PLANU WYDATKÓW GMINY MIŁKOWICE NA ROK 2010</t>
  </si>
  <si>
    <t>Wybory Prezydenta Rzeczypospolitej Polskiej</t>
  </si>
  <si>
    <t>Utrzymanie zieleni w miastach i gminach</t>
  </si>
  <si>
    <t>Inne fromy pomocy dla uczniów</t>
  </si>
  <si>
    <t>4130</t>
  </si>
  <si>
    <t>Składki na ubezpieczenie zdrowotne</t>
  </si>
  <si>
    <t>Składki na ubezpieczenie zdrowotne opłacane za osoby pobierajace niektóre świadczenia z pomocy społ., niektóre świadczenia rodzinne oraz za osoby uczestniczące w zajęciach w centrum integracji społ.</t>
  </si>
  <si>
    <t>OŚWIATA I WYCHOWANIE</t>
  </si>
  <si>
    <t>4010</t>
  </si>
  <si>
    <t>Wynagrodzenia osobowe pracowników</t>
  </si>
  <si>
    <t>Przedszkola</t>
  </si>
  <si>
    <t>dotacja z Dolnośląskiego Urzędu Wojewódzkiego, zgodnie z pismem KO-WO-0341/36C/2010 z dnia 01.07.2010 na dofinansowanie zakupu podręczników dla uczniów</t>
  </si>
  <si>
    <t>Rady gmin</t>
  </si>
  <si>
    <t>Spis powszechny i inne</t>
  </si>
  <si>
    <t>Urzędy gmin</t>
  </si>
  <si>
    <t>4280</t>
  </si>
  <si>
    <t>Zakup usług zdrowotnych</t>
  </si>
  <si>
    <t>Dowożenie uczniów do szkół</t>
  </si>
  <si>
    <t>3020</t>
  </si>
  <si>
    <t>Wydatki osobowe niezaliczane do wynagrodzeń</t>
  </si>
  <si>
    <t>Szkoły podstawowe</t>
  </si>
  <si>
    <t>Szkolno-gimnazjalny Zespół Szkół</t>
  </si>
  <si>
    <t>Szkoła Podstawowa w Rzeszotarach</t>
  </si>
  <si>
    <t>Oddziały przedszkolne w szkołach podstawowych</t>
  </si>
  <si>
    <t>4430</t>
  </si>
  <si>
    <t>RÓŻNE ROZLICZENIA</t>
  </si>
  <si>
    <t>Rezerwy ogólne i celowe</t>
  </si>
  <si>
    <t>4810</t>
  </si>
  <si>
    <t>Rezerwy</t>
  </si>
  <si>
    <t>010</t>
  </si>
  <si>
    <t>ROLNICTWO I ŁOWIECTWO</t>
  </si>
  <si>
    <t>01008</t>
  </si>
  <si>
    <t>Melioracje wodne</t>
  </si>
  <si>
    <t>Dowóz uczniów do szkół</t>
  </si>
  <si>
    <t>Załącznik Nr 2</t>
  </si>
  <si>
    <t>do Zarządzenia Wójta Gminy Miłkowice Nr 44/2010</t>
  </si>
  <si>
    <t>z dnia 20 lipca 2010 roku</t>
  </si>
  <si>
    <t>Przebudowa i nadbudowa budynku świetlicy i remizy strażackiej w Grzymalinie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</si>
</sst>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sz val="9"/>
      <name val="Verdana"/>
      <family val="2"/>
    </font>
    <font>
      <i/>
      <sz val="9"/>
      <name val="Arial CE"/>
      <family val="0"/>
    </font>
    <font>
      <b/>
      <sz val="10"/>
      <name val="Verdana"/>
      <family val="2"/>
    </font>
    <font>
      <sz val="12"/>
      <name val="Arial"/>
      <family val="2"/>
    </font>
    <font>
      <i/>
      <sz val="10"/>
      <name val="Verdana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19" applyAlignment="1">
      <alignment horizontal="center"/>
      <protection/>
    </xf>
    <xf numFmtId="0" fontId="0" fillId="0" borderId="0" xfId="19">
      <alignment/>
      <protection/>
    </xf>
    <xf numFmtId="0" fontId="4" fillId="0" borderId="0" xfId="19" applyFont="1" applyAlignment="1">
      <alignment horizontal="center" vertical="center" wrapText="1"/>
      <protection/>
    </xf>
    <xf numFmtId="0" fontId="0" fillId="0" borderId="0" xfId="18" applyFont="1">
      <alignment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0" fontId="8" fillId="0" borderId="2" xfId="18" applyFont="1" applyBorder="1" applyAlignment="1">
      <alignment horizontal="center" vertical="center"/>
      <protection/>
    </xf>
    <xf numFmtId="3" fontId="8" fillId="0" borderId="2" xfId="18" applyNumberFormat="1" applyFont="1" applyBorder="1" applyAlignment="1">
      <alignment vertical="center"/>
      <protection/>
    </xf>
    <xf numFmtId="0" fontId="8" fillId="0" borderId="0" xfId="18" applyFont="1">
      <alignment/>
      <protection/>
    </xf>
    <xf numFmtId="0" fontId="9" fillId="0" borderId="3" xfId="18" applyFont="1" applyBorder="1" applyAlignment="1">
      <alignment horizontal="center" vertical="center"/>
      <protection/>
    </xf>
    <xf numFmtId="0" fontId="9" fillId="0" borderId="0" xfId="18" applyFont="1">
      <alignment/>
      <protection/>
    </xf>
    <xf numFmtId="0" fontId="2" fillId="0" borderId="0" xfId="18">
      <alignment/>
      <protection/>
    </xf>
    <xf numFmtId="0" fontId="9" fillId="0" borderId="4" xfId="18" applyFont="1" applyBorder="1" applyAlignment="1">
      <alignment horizontal="center" vertical="center"/>
      <protection/>
    </xf>
    <xf numFmtId="3" fontId="9" fillId="0" borderId="4" xfId="18" applyNumberFormat="1" applyFont="1" applyBorder="1" applyAlignment="1">
      <alignment vertical="center"/>
      <protection/>
    </xf>
    <xf numFmtId="49" fontId="2" fillId="0" borderId="5" xfId="18" applyNumberFormat="1" applyBorder="1" applyAlignment="1">
      <alignment horizontal="center" vertical="center"/>
      <protection/>
    </xf>
    <xf numFmtId="3" fontId="2" fillId="0" borderId="5" xfId="18" applyNumberFormat="1" applyBorder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49" fontId="2" fillId="0" borderId="0" xfId="18" applyNumberFormat="1" applyBorder="1" applyAlignment="1">
      <alignment horizontal="center" vertical="center"/>
      <protection/>
    </xf>
    <xf numFmtId="0" fontId="11" fillId="0" borderId="2" xfId="18" applyFont="1" applyBorder="1" applyAlignment="1">
      <alignment horizontal="center" vertical="center"/>
      <protection/>
    </xf>
    <xf numFmtId="3" fontId="9" fillId="0" borderId="5" xfId="18" applyNumberFormat="1" applyFont="1" applyBorder="1" applyAlignment="1">
      <alignment vertical="center"/>
      <protection/>
    </xf>
    <xf numFmtId="3" fontId="8" fillId="0" borderId="0" xfId="18" applyNumberFormat="1" applyFont="1">
      <alignment/>
      <protection/>
    </xf>
    <xf numFmtId="0" fontId="2" fillId="0" borderId="1" xfId="18" applyBorder="1" applyAlignment="1">
      <alignment horizontal="center"/>
      <protection/>
    </xf>
    <xf numFmtId="0" fontId="12" fillId="0" borderId="5" xfId="18" applyFont="1" applyBorder="1" applyAlignment="1">
      <alignment horizontal="center" vertical="center"/>
      <protection/>
    </xf>
    <xf numFmtId="49" fontId="2" fillId="0" borderId="4" xfId="18" applyNumberFormat="1" applyBorder="1" applyAlignment="1">
      <alignment horizontal="center" vertical="center"/>
      <protection/>
    </xf>
    <xf numFmtId="3" fontId="2" fillId="0" borderId="4" xfId="18" applyNumberFormat="1" applyBorder="1" applyAlignment="1">
      <alignment vertical="center"/>
      <protection/>
    </xf>
    <xf numFmtId="3" fontId="9" fillId="0" borderId="0" xfId="18" applyNumberFormat="1" applyFont="1">
      <alignment/>
      <protection/>
    </xf>
    <xf numFmtId="3" fontId="11" fillId="0" borderId="2" xfId="18" applyNumberFormat="1" applyFont="1" applyBorder="1" applyAlignment="1">
      <alignment vertical="center"/>
      <protection/>
    </xf>
    <xf numFmtId="0" fontId="11" fillId="0" borderId="0" xfId="18" applyFont="1" applyAlignment="1">
      <alignment vertical="center"/>
      <protection/>
    </xf>
    <xf numFmtId="0" fontId="12" fillId="0" borderId="3" xfId="18" applyFont="1" applyBorder="1" applyAlignment="1">
      <alignment horizontal="center" vertical="center"/>
      <protection/>
    </xf>
    <xf numFmtId="0" fontId="12" fillId="0" borderId="4" xfId="18" applyFont="1" applyBorder="1" applyAlignment="1">
      <alignment horizontal="center" vertical="center"/>
      <protection/>
    </xf>
    <xf numFmtId="3" fontId="5" fillId="0" borderId="4" xfId="18" applyNumberFormat="1" applyFont="1" applyBorder="1" applyAlignment="1">
      <alignment vertical="center"/>
      <protection/>
    </xf>
    <xf numFmtId="0" fontId="6" fillId="0" borderId="0" xfId="18" applyFont="1">
      <alignment/>
      <protection/>
    </xf>
    <xf numFmtId="0" fontId="0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0" fillId="0" borderId="0" xfId="19" applyAlignment="1">
      <alignment horizontal="center" vertical="center"/>
      <protection/>
    </xf>
    <xf numFmtId="3" fontId="0" fillId="0" borderId="0" xfId="19" applyNumberFormat="1" applyAlignment="1">
      <alignment vertical="center"/>
      <protection/>
    </xf>
    <xf numFmtId="0" fontId="0" fillId="0" borderId="0" xfId="19" applyAlignment="1">
      <alignment vertical="center"/>
      <protection/>
    </xf>
    <xf numFmtId="0" fontId="14" fillId="0" borderId="0" xfId="19" applyFont="1" applyAlignment="1">
      <alignment horizontal="center" vertical="center"/>
      <protection/>
    </xf>
    <xf numFmtId="0" fontId="9" fillId="0" borderId="0" xfId="18" applyFont="1" applyBorder="1" applyAlignment="1">
      <alignment horizontal="center" vertical="center"/>
      <protection/>
    </xf>
    <xf numFmtId="0" fontId="9" fillId="0" borderId="6" xfId="18" applyFont="1" applyBorder="1" applyAlignment="1">
      <alignment horizontal="center"/>
      <protection/>
    </xf>
    <xf numFmtId="0" fontId="2" fillId="0" borderId="6" xfId="18" applyBorder="1" applyAlignment="1">
      <alignment horizontal="center"/>
      <protection/>
    </xf>
    <xf numFmtId="0" fontId="2" fillId="0" borderId="0" xfId="18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1" xfId="18" applyFont="1" applyBorder="1" applyAlignment="1">
      <alignment vertical="center" wrapText="1"/>
      <protection/>
    </xf>
    <xf numFmtId="49" fontId="2" fillId="0" borderId="4" xfId="18" applyNumberFormat="1" applyFont="1" applyBorder="1" applyAlignment="1">
      <alignment horizontal="center" vertical="center"/>
      <protection/>
    </xf>
    <xf numFmtId="0" fontId="2" fillId="0" borderId="4" xfId="18" applyBorder="1" applyAlignment="1">
      <alignment vertical="center"/>
      <protection/>
    </xf>
    <xf numFmtId="3" fontId="11" fillId="0" borderId="7" xfId="18" applyNumberFormat="1" applyFont="1" applyBorder="1" applyAlignment="1">
      <alignment vertical="center"/>
      <protection/>
    </xf>
    <xf numFmtId="0" fontId="2" fillId="0" borderId="4" xfId="18" applyBorder="1" applyAlignment="1">
      <alignment horizontal="center" vertical="center"/>
      <protection/>
    </xf>
    <xf numFmtId="0" fontId="2" fillId="0" borderId="4" xfId="18" applyFont="1" applyBorder="1" applyAlignment="1">
      <alignment vertical="center"/>
      <protection/>
    </xf>
    <xf numFmtId="4" fontId="9" fillId="0" borderId="4" xfId="18" applyNumberFormat="1" applyFont="1" applyBorder="1" applyAlignment="1">
      <alignment vertical="center"/>
      <protection/>
    </xf>
    <xf numFmtId="4" fontId="2" fillId="0" borderId="4" xfId="18" applyNumberFormat="1" applyBorder="1" applyAlignment="1">
      <alignment vertical="center"/>
      <protection/>
    </xf>
    <xf numFmtId="4" fontId="6" fillId="0" borderId="0" xfId="18" applyNumberFormat="1" applyFont="1">
      <alignment/>
      <protection/>
    </xf>
    <xf numFmtId="3" fontId="15" fillId="0" borderId="5" xfId="18" applyNumberFormat="1" applyFont="1" applyBorder="1" applyAlignment="1">
      <alignment vertical="center"/>
      <protection/>
    </xf>
    <xf numFmtId="0" fontId="2" fillId="0" borderId="5" xfId="18" applyFont="1" applyBorder="1" applyAlignment="1">
      <alignment vertical="center"/>
      <protection/>
    </xf>
    <xf numFmtId="3" fontId="11" fillId="0" borderId="0" xfId="18" applyNumberFormat="1" applyFont="1" applyAlignment="1">
      <alignment vertical="center"/>
      <protection/>
    </xf>
    <xf numFmtId="0" fontId="8" fillId="0" borderId="8" xfId="18" applyFont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 vertical="center"/>
      <protection/>
    </xf>
    <xf numFmtId="49" fontId="2" fillId="0" borderId="9" xfId="18" applyNumberFormat="1" applyBorder="1" applyAlignment="1">
      <alignment horizontal="center" vertical="center"/>
      <protection/>
    </xf>
    <xf numFmtId="4" fontId="8" fillId="0" borderId="2" xfId="18" applyNumberFormat="1" applyFont="1" applyBorder="1" applyAlignment="1">
      <alignment vertical="center"/>
      <protection/>
    </xf>
    <xf numFmtId="4" fontId="0" fillId="0" borderId="0" xfId="19" applyNumberFormat="1">
      <alignment/>
      <protection/>
    </xf>
    <xf numFmtId="4" fontId="0" fillId="0" borderId="0" xfId="19" applyNumberFormat="1" applyAlignment="1">
      <alignment vertical="center"/>
      <protection/>
    </xf>
    <xf numFmtId="4" fontId="8" fillId="0" borderId="0" xfId="18" applyNumberFormat="1" applyFont="1">
      <alignment/>
      <protection/>
    </xf>
    <xf numFmtId="0" fontId="2" fillId="0" borderId="10" xfId="18" applyBorder="1" applyAlignment="1">
      <alignment horizontal="center" vertical="center"/>
      <protection/>
    </xf>
    <xf numFmtId="0" fontId="7" fillId="0" borderId="3" xfId="18" applyFont="1" applyBorder="1" applyAlignment="1">
      <alignment horizontal="center" vertical="center"/>
      <protection/>
    </xf>
    <xf numFmtId="3" fontId="17" fillId="0" borderId="5" xfId="18" applyNumberFormat="1" applyFont="1" applyBorder="1" applyAlignment="1">
      <alignment horizontal="center" vertical="center"/>
      <protection/>
    </xf>
    <xf numFmtId="0" fontId="10" fillId="0" borderId="11" xfId="18" applyFont="1" applyBorder="1" applyAlignment="1">
      <alignment horizontal="center" vertical="center"/>
      <protection/>
    </xf>
    <xf numFmtId="49" fontId="0" fillId="0" borderId="4" xfId="18" applyNumberFormat="1" applyFont="1" applyBorder="1" applyAlignment="1">
      <alignment horizontal="center" vertical="center"/>
      <protection/>
    </xf>
    <xf numFmtId="0" fontId="0" fillId="0" borderId="4" xfId="18" applyFont="1" applyBorder="1" applyAlignment="1">
      <alignment horizontal="left" vertical="center" wrapText="1"/>
      <protection/>
    </xf>
    <xf numFmtId="3" fontId="9" fillId="0" borderId="0" xfId="18" applyNumberFormat="1" applyFont="1" applyBorder="1" applyAlignment="1">
      <alignment horizontal="center" vertical="center"/>
      <protection/>
    </xf>
    <xf numFmtId="3" fontId="0" fillId="0" borderId="4" xfId="18" applyNumberFormat="1" applyFont="1" applyBorder="1" applyAlignment="1">
      <alignment vertical="center"/>
      <protection/>
    </xf>
    <xf numFmtId="3" fontId="0" fillId="0" borderId="5" xfId="18" applyNumberFormat="1" applyFont="1" applyBorder="1" applyAlignment="1">
      <alignment horizontal="right" vertical="center"/>
      <protection/>
    </xf>
    <xf numFmtId="3" fontId="0" fillId="0" borderId="4" xfId="18" applyNumberFormat="1" applyFont="1" applyBorder="1" applyAlignment="1">
      <alignment horizontal="right" vertical="center"/>
      <protection/>
    </xf>
    <xf numFmtId="0" fontId="9" fillId="0" borderId="12" xfId="18" applyFont="1" applyBorder="1" applyAlignment="1">
      <alignment horizontal="center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49" fontId="2" fillId="0" borderId="9" xfId="18" applyNumberFormat="1" applyFont="1" applyBorder="1" applyAlignment="1">
      <alignment horizontal="center" vertical="center"/>
      <protection/>
    </xf>
    <xf numFmtId="0" fontId="2" fillId="0" borderId="9" xfId="18" applyFont="1" applyBorder="1" applyAlignment="1">
      <alignment vertical="center" wrapText="1"/>
      <protection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3" fontId="19" fillId="0" borderId="2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right" vertical="center"/>
    </xf>
    <xf numFmtId="3" fontId="13" fillId="0" borderId="2" xfId="18" applyNumberFormat="1" applyFont="1" applyBorder="1" applyAlignment="1">
      <alignment vertical="center"/>
      <protection/>
    </xf>
    <xf numFmtId="0" fontId="16" fillId="0" borderId="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2" xfId="18" applyFont="1" applyBorder="1" applyAlignment="1">
      <alignment horizontal="center"/>
      <protection/>
    </xf>
    <xf numFmtId="3" fontId="2" fillId="0" borderId="4" xfId="18" applyNumberFormat="1" applyBorder="1" applyAlignment="1">
      <alignment horizontal="right" vertical="center"/>
      <protection/>
    </xf>
    <xf numFmtId="4" fontId="2" fillId="0" borderId="9" xfId="18" applyNumberFormat="1" applyBorder="1" applyAlignment="1">
      <alignment vertical="center"/>
      <protection/>
    </xf>
    <xf numFmtId="0" fontId="9" fillId="0" borderId="1" xfId="18" applyFont="1" applyBorder="1" applyAlignment="1">
      <alignment horizontal="center"/>
      <protection/>
    </xf>
    <xf numFmtId="3" fontId="10" fillId="0" borderId="4" xfId="18" applyNumberFormat="1" applyFont="1" applyBorder="1" applyAlignment="1">
      <alignment horizontal="right" vertical="center"/>
      <protection/>
    </xf>
    <xf numFmtId="0" fontId="2" fillId="0" borderId="14" xfId="18" applyBorder="1" applyAlignment="1">
      <alignment horizontal="center"/>
      <protection/>
    </xf>
    <xf numFmtId="0" fontId="8" fillId="0" borderId="15" xfId="18" applyFont="1" applyBorder="1" applyAlignment="1">
      <alignment horizontal="center"/>
      <protection/>
    </xf>
    <xf numFmtId="3" fontId="8" fillId="0" borderId="13" xfId="18" applyNumberFormat="1" applyFont="1" applyBorder="1" applyAlignment="1">
      <alignment vertical="center"/>
      <protection/>
    </xf>
    <xf numFmtId="3" fontId="8" fillId="0" borderId="16" xfId="18" applyNumberFormat="1" applyFont="1" applyBorder="1" applyAlignment="1">
      <alignment vertical="center"/>
      <protection/>
    </xf>
    <xf numFmtId="0" fontId="10" fillId="0" borderId="10" xfId="18" applyFont="1" applyBorder="1" applyAlignment="1">
      <alignment horizontal="center" vertical="center"/>
      <protection/>
    </xf>
    <xf numFmtId="0" fontId="2" fillId="0" borderId="9" xfId="18" applyBorder="1" applyAlignment="1">
      <alignment vertical="center"/>
      <protection/>
    </xf>
    <xf numFmtId="3" fontId="2" fillId="0" borderId="9" xfId="18" applyNumberFormat="1" applyBorder="1" applyAlignment="1">
      <alignment vertical="center"/>
      <protection/>
    </xf>
    <xf numFmtId="0" fontId="2" fillId="0" borderId="9" xfId="18" applyFont="1" applyBorder="1" applyAlignment="1">
      <alignment vertical="center"/>
      <protection/>
    </xf>
    <xf numFmtId="4" fontId="13" fillId="0" borderId="2" xfId="18" applyNumberFormat="1" applyFont="1" applyBorder="1" applyAlignment="1">
      <alignment vertical="center"/>
      <protection/>
    </xf>
    <xf numFmtId="3" fontId="2" fillId="0" borderId="4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0" fontId="0" fillId="0" borderId="0" xfId="19" applyAlignment="1">
      <alignment horizontal="right"/>
      <protection/>
    </xf>
    <xf numFmtId="0" fontId="21" fillId="0" borderId="0" xfId="19" applyFont="1" applyAlignment="1">
      <alignment horizontal="right"/>
      <protection/>
    </xf>
    <xf numFmtId="0" fontId="9" fillId="0" borderId="17" xfId="18" applyFont="1" applyBorder="1" applyAlignment="1">
      <alignment horizontal="center"/>
      <protection/>
    </xf>
    <xf numFmtId="0" fontId="9" fillId="0" borderId="18" xfId="18" applyFont="1" applyBorder="1" applyAlignment="1">
      <alignment horizontal="center" vertical="center"/>
      <protection/>
    </xf>
    <xf numFmtId="0" fontId="9" fillId="0" borderId="19" xfId="18" applyFont="1" applyBorder="1" applyAlignment="1">
      <alignment horizontal="center" vertical="center"/>
      <protection/>
    </xf>
    <xf numFmtId="0" fontId="8" fillId="0" borderId="20" xfId="18" applyFont="1" applyBorder="1" applyAlignment="1">
      <alignment horizontal="center" vertical="center"/>
      <protection/>
    </xf>
    <xf numFmtId="0" fontId="8" fillId="0" borderId="21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/>
      <protection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23" xfId="18" applyFont="1" applyBorder="1" applyAlignment="1">
      <alignment horizontal="center" vertical="center"/>
      <protection/>
    </xf>
    <xf numFmtId="0" fontId="9" fillId="0" borderId="24" xfId="18" applyFont="1" applyBorder="1" applyAlignment="1">
      <alignment horizontal="center" vertical="center"/>
      <protection/>
    </xf>
    <xf numFmtId="0" fontId="10" fillId="0" borderId="25" xfId="18" applyFont="1" applyBorder="1" applyAlignment="1">
      <alignment horizontal="center" vertical="center"/>
      <protection/>
    </xf>
    <xf numFmtId="0" fontId="10" fillId="0" borderId="26" xfId="18" applyFont="1" applyBorder="1" applyAlignment="1">
      <alignment horizontal="center" vertical="center"/>
      <protection/>
    </xf>
    <xf numFmtId="0" fontId="4" fillId="0" borderId="0" xfId="19" applyFont="1" applyAlignment="1">
      <alignment horizontal="center"/>
      <protection/>
    </xf>
    <xf numFmtId="0" fontId="6" fillId="2" borderId="12" xfId="18" applyFont="1" applyFill="1" applyBorder="1" applyAlignment="1">
      <alignment horizontal="center" vertical="center" wrapText="1"/>
      <protection/>
    </xf>
    <xf numFmtId="0" fontId="6" fillId="2" borderId="13" xfId="18" applyFont="1" applyFill="1" applyBorder="1" applyAlignment="1">
      <alignment horizontal="center" vertical="center"/>
      <protection/>
    </xf>
    <xf numFmtId="0" fontId="6" fillId="2" borderId="12" xfId="18" applyFont="1" applyFill="1" applyBorder="1" applyAlignment="1">
      <alignment horizontal="center" vertical="center"/>
      <protection/>
    </xf>
    <xf numFmtId="0" fontId="9" fillId="0" borderId="23" xfId="18" applyFont="1" applyBorder="1" applyAlignment="1">
      <alignment horizontal="center" vertical="center" wrapText="1"/>
      <protection/>
    </xf>
    <xf numFmtId="0" fontId="9" fillId="0" borderId="24" xfId="18" applyFont="1" applyBorder="1" applyAlignment="1">
      <alignment horizontal="center" vertical="center" wrapText="1"/>
      <protection/>
    </xf>
    <xf numFmtId="0" fontId="8" fillId="0" borderId="20" xfId="18" applyFont="1" applyBorder="1" applyAlignment="1">
      <alignment horizontal="center" vertical="center" wrapText="1"/>
      <protection/>
    </xf>
    <xf numFmtId="0" fontId="8" fillId="0" borderId="21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13" fillId="0" borderId="20" xfId="18" applyFont="1" applyBorder="1" applyAlignment="1">
      <alignment horizontal="right" vertical="center"/>
      <protection/>
    </xf>
    <xf numFmtId="0" fontId="13" fillId="0" borderId="21" xfId="18" applyFont="1" applyBorder="1" applyAlignment="1">
      <alignment horizontal="right" vertical="center"/>
      <protection/>
    </xf>
    <xf numFmtId="0" fontId="13" fillId="0" borderId="22" xfId="18" applyFont="1" applyBorder="1" applyAlignment="1">
      <alignment horizontal="right" vertical="center"/>
      <protection/>
    </xf>
    <xf numFmtId="0" fontId="9" fillId="0" borderId="25" xfId="18" applyFont="1" applyBorder="1" applyAlignment="1">
      <alignment horizontal="center" vertical="center"/>
      <protection/>
    </xf>
    <xf numFmtId="0" fontId="9" fillId="0" borderId="26" xfId="18" applyFont="1" applyBorder="1" applyAlignment="1">
      <alignment horizontal="center" vertical="center"/>
      <protection/>
    </xf>
    <xf numFmtId="0" fontId="15" fillId="0" borderId="27" xfId="18" applyFont="1" applyBorder="1" applyAlignment="1">
      <alignment horizontal="center" vertical="center" wrapText="1"/>
      <protection/>
    </xf>
    <xf numFmtId="0" fontId="15" fillId="0" borderId="28" xfId="18" applyFont="1" applyBorder="1" applyAlignment="1">
      <alignment horizontal="center" vertical="center" wrapText="1"/>
      <protection/>
    </xf>
    <xf numFmtId="0" fontId="9" fillId="0" borderId="10" xfId="18" applyFont="1" applyBorder="1" applyAlignment="1">
      <alignment horizontal="center" vertical="center" wrapText="1"/>
      <protection/>
    </xf>
    <xf numFmtId="0" fontId="9" fillId="0" borderId="11" xfId="18" applyFont="1" applyBorder="1" applyAlignment="1">
      <alignment horizontal="center" vertical="center" wrapText="1"/>
      <protection/>
    </xf>
    <xf numFmtId="0" fontId="9" fillId="0" borderId="18" xfId="18" applyFont="1" applyBorder="1" applyAlignment="1">
      <alignment horizontal="center" vertical="center" wrapText="1"/>
      <protection/>
    </xf>
    <xf numFmtId="0" fontId="9" fillId="0" borderId="19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29" xfId="18" applyFont="1" applyBorder="1" applyAlignment="1">
      <alignment horizontal="center" vertical="center"/>
      <protection/>
    </xf>
    <xf numFmtId="0" fontId="8" fillId="0" borderId="30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 wrapText="1"/>
      <protection/>
    </xf>
    <xf numFmtId="0" fontId="15" fillId="0" borderId="27" xfId="18" applyFont="1" applyBorder="1" applyAlignment="1">
      <alignment horizontal="center" vertical="center"/>
      <protection/>
    </xf>
    <xf numFmtId="0" fontId="15" fillId="0" borderId="28" xfId="18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zarz_układ wykonawczy" xfId="18"/>
    <cellStyle name="Normalny_Zarz60_Zał1_Projekt załączników2007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H72"/>
  <sheetViews>
    <sheetView showGridLines="0" tabSelected="1" zoomScale="75" zoomScaleNormal="75" workbookViewId="0" topLeftCell="A1">
      <selection activeCell="J26" sqref="J26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130" t="s">
        <v>47</v>
      </c>
      <c r="B2" s="130"/>
      <c r="C2" s="130"/>
      <c r="D2" s="130"/>
      <c r="E2" s="130"/>
      <c r="F2" s="130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133" t="s">
        <v>0</v>
      </c>
      <c r="B4" s="133" t="s">
        <v>1</v>
      </c>
      <c r="C4" s="133" t="s">
        <v>2</v>
      </c>
      <c r="D4" s="133" t="s">
        <v>3</v>
      </c>
      <c r="E4" s="131" t="s">
        <v>45</v>
      </c>
      <c r="F4" s="131" t="s">
        <v>46</v>
      </c>
    </row>
    <row r="5" spans="1:6" s="4" customFormat="1" ht="15" customHeight="1" thickBot="1">
      <c r="A5" s="132"/>
      <c r="B5" s="132"/>
      <c r="C5" s="132"/>
      <c r="D5" s="132"/>
      <c r="E5" s="132"/>
      <c r="F5" s="132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74" customFormat="1" ht="24" customHeight="1" thickBot="1">
      <c r="A7" s="111" t="s">
        <v>76</v>
      </c>
      <c r="B7" s="121" t="s">
        <v>77</v>
      </c>
      <c r="C7" s="122"/>
      <c r="D7" s="123"/>
      <c r="E7" s="89">
        <f>E8</f>
        <v>10000</v>
      </c>
      <c r="F7" s="89">
        <f>F8</f>
        <v>0</v>
      </c>
      <c r="G7" s="75"/>
    </row>
    <row r="8" spans="1:7" s="77" customFormat="1" ht="20.25" customHeight="1">
      <c r="A8" s="76"/>
      <c r="B8" s="112" t="s">
        <v>78</v>
      </c>
      <c r="C8" s="124" t="s">
        <v>79</v>
      </c>
      <c r="D8" s="125"/>
      <c r="E8" s="87">
        <f>SUM(E9:E9)</f>
        <v>10000</v>
      </c>
      <c r="F8" s="87">
        <f>SUM(F9:F9)</f>
        <v>0</v>
      </c>
      <c r="G8" s="78"/>
    </row>
    <row r="9" spans="1:7" s="79" customFormat="1" ht="20.25" customHeight="1" thickBot="1">
      <c r="A9" s="76"/>
      <c r="B9" s="81"/>
      <c r="C9" s="58" t="s">
        <v>12</v>
      </c>
      <c r="D9" s="106" t="s">
        <v>13</v>
      </c>
      <c r="E9" s="83">
        <v>10000</v>
      </c>
      <c r="F9" s="110"/>
      <c r="G9" s="80"/>
    </row>
    <row r="10" spans="1:7" s="9" customFormat="1" ht="21" customHeight="1" thickBot="1">
      <c r="A10" s="7">
        <v>750</v>
      </c>
      <c r="B10" s="118" t="s">
        <v>21</v>
      </c>
      <c r="C10" s="119"/>
      <c r="D10" s="120"/>
      <c r="E10" s="8">
        <f>E11</f>
        <v>500</v>
      </c>
      <c r="F10" s="8">
        <f>F11</f>
        <v>500</v>
      </c>
      <c r="G10" s="21">
        <f>E10-F10</f>
        <v>0</v>
      </c>
    </row>
    <row r="11" spans="1:6" s="11" customFormat="1" ht="18" customHeight="1">
      <c r="A11" s="40"/>
      <c r="B11" s="13">
        <v>75023</v>
      </c>
      <c r="C11" s="116" t="s">
        <v>61</v>
      </c>
      <c r="D11" s="117"/>
      <c r="E11" s="14">
        <f>E12+E13</f>
        <v>500</v>
      </c>
      <c r="F11" s="14">
        <f>F12+F13</f>
        <v>500</v>
      </c>
    </row>
    <row r="12" spans="1:6" s="12" customFormat="1" ht="20.25" customHeight="1">
      <c r="A12" s="41"/>
      <c r="B12" s="17"/>
      <c r="C12" s="45" t="s">
        <v>65</v>
      </c>
      <c r="D12" s="49" t="s">
        <v>66</v>
      </c>
      <c r="E12" s="25">
        <v>500</v>
      </c>
      <c r="F12" s="25"/>
    </row>
    <row r="13" spans="1:6" s="12" customFormat="1" ht="16.5" customHeight="1" thickBot="1">
      <c r="A13" s="41"/>
      <c r="B13" s="17"/>
      <c r="C13" s="84" t="s">
        <v>19</v>
      </c>
      <c r="D13" s="108" t="s">
        <v>20</v>
      </c>
      <c r="E13" s="107"/>
      <c r="F13" s="107">
        <v>500</v>
      </c>
    </row>
    <row r="14" spans="1:7" s="74" customFormat="1" ht="24" customHeight="1" thickBot="1">
      <c r="A14" s="88">
        <v>758</v>
      </c>
      <c r="B14" s="121" t="s">
        <v>72</v>
      </c>
      <c r="C14" s="122"/>
      <c r="D14" s="123"/>
      <c r="E14" s="89">
        <f>E15</f>
        <v>0</v>
      </c>
      <c r="F14" s="89">
        <f>F15</f>
        <v>10000</v>
      </c>
      <c r="G14" s="75"/>
    </row>
    <row r="15" spans="1:7" s="77" customFormat="1" ht="20.25" customHeight="1">
      <c r="A15" s="76"/>
      <c r="B15" s="86">
        <v>75818</v>
      </c>
      <c r="C15" s="124" t="s">
        <v>73</v>
      </c>
      <c r="D15" s="125"/>
      <c r="E15" s="87">
        <f>SUM(E16:E16)</f>
        <v>0</v>
      </c>
      <c r="F15" s="87">
        <f>SUM(F16:F16)</f>
        <v>10000</v>
      </c>
      <c r="G15" s="78"/>
    </row>
    <row r="16" spans="1:7" s="79" customFormat="1" ht="20.25" customHeight="1" thickBot="1">
      <c r="A16" s="76"/>
      <c r="B16" s="81"/>
      <c r="C16" s="82" t="s">
        <v>74</v>
      </c>
      <c r="D16" s="49" t="s">
        <v>75</v>
      </c>
      <c r="E16" s="83"/>
      <c r="F16" s="110">
        <v>10000</v>
      </c>
      <c r="G16" s="80"/>
    </row>
    <row r="17" spans="1:7" s="9" customFormat="1" ht="21" customHeight="1" thickBot="1">
      <c r="A17" s="96">
        <v>801</v>
      </c>
      <c r="B17" s="118" t="s">
        <v>54</v>
      </c>
      <c r="C17" s="119"/>
      <c r="D17" s="120"/>
      <c r="E17" s="8">
        <f>E25+E18+E27+E29</f>
        <v>17020</v>
      </c>
      <c r="F17" s="8">
        <f>F25+F18+F27+F29</f>
        <v>17020</v>
      </c>
      <c r="G17" s="21"/>
    </row>
    <row r="18" spans="1:6" s="11" customFormat="1" ht="20.25" customHeight="1">
      <c r="A18" s="40"/>
      <c r="B18" s="10">
        <v>80101</v>
      </c>
      <c r="C18" s="126" t="s">
        <v>67</v>
      </c>
      <c r="D18" s="127"/>
      <c r="E18" s="20">
        <f>E20+E21</f>
        <v>17000</v>
      </c>
      <c r="F18" s="20">
        <f>SUM(F20:F24)</f>
        <v>16000</v>
      </c>
    </row>
    <row r="19" spans="1:6" s="11" customFormat="1" ht="16.5" customHeight="1">
      <c r="A19" s="40"/>
      <c r="B19" s="128" t="s">
        <v>69</v>
      </c>
      <c r="C19" s="128"/>
      <c r="D19" s="128"/>
      <c r="E19" s="128"/>
      <c r="F19" s="129"/>
    </row>
    <row r="20" spans="1:6" s="12" customFormat="1" ht="16.5" customHeight="1">
      <c r="A20" s="41"/>
      <c r="B20" s="17"/>
      <c r="C20" s="45" t="s">
        <v>10</v>
      </c>
      <c r="D20" s="46" t="s">
        <v>11</v>
      </c>
      <c r="E20" s="25"/>
      <c r="F20" s="25">
        <v>8000</v>
      </c>
    </row>
    <row r="21" spans="1:6" s="12" customFormat="1" ht="16.5" customHeight="1">
      <c r="A21" s="41"/>
      <c r="B21" s="17"/>
      <c r="C21" s="84" t="s">
        <v>19</v>
      </c>
      <c r="D21" s="108" t="s">
        <v>20</v>
      </c>
      <c r="E21" s="107">
        <v>17000</v>
      </c>
      <c r="F21" s="107"/>
    </row>
    <row r="22" spans="1:6" s="12" customFormat="1" ht="16.5" customHeight="1">
      <c r="A22" s="41"/>
      <c r="B22" s="17"/>
      <c r="C22" s="58" t="s">
        <v>12</v>
      </c>
      <c r="D22" s="106" t="s">
        <v>13</v>
      </c>
      <c r="E22" s="107"/>
      <c r="F22" s="107">
        <v>6050</v>
      </c>
    </row>
    <row r="23" spans="1:6" s="12" customFormat="1" ht="16.5" customHeight="1">
      <c r="A23" s="41"/>
      <c r="B23" s="17"/>
      <c r="C23" s="84" t="s">
        <v>71</v>
      </c>
      <c r="D23" s="108" t="s">
        <v>18</v>
      </c>
      <c r="E23" s="107"/>
      <c r="F23" s="107">
        <v>950</v>
      </c>
    </row>
    <row r="24" spans="1:6" s="12" customFormat="1" ht="25.5">
      <c r="A24" s="41"/>
      <c r="B24" s="17"/>
      <c r="C24" s="84" t="s">
        <v>28</v>
      </c>
      <c r="D24" s="85" t="s">
        <v>29</v>
      </c>
      <c r="E24" s="98"/>
      <c r="F24" s="25">
        <v>1000</v>
      </c>
    </row>
    <row r="25" spans="1:6" s="11" customFormat="1" ht="20.25" customHeight="1">
      <c r="A25" s="40"/>
      <c r="B25" s="13">
        <v>80103</v>
      </c>
      <c r="C25" s="116" t="s">
        <v>70</v>
      </c>
      <c r="D25" s="117"/>
      <c r="E25" s="14">
        <f>E26</f>
        <v>0</v>
      </c>
      <c r="F25" s="14">
        <f>F26</f>
        <v>1000</v>
      </c>
    </row>
    <row r="26" spans="1:6" s="12" customFormat="1" ht="16.5" customHeight="1">
      <c r="A26" s="41"/>
      <c r="B26" s="17"/>
      <c r="C26" s="84" t="s">
        <v>10</v>
      </c>
      <c r="D26" s="106" t="s">
        <v>11</v>
      </c>
      <c r="E26" s="107"/>
      <c r="F26" s="107">
        <v>1000</v>
      </c>
    </row>
    <row r="27" spans="1:6" s="11" customFormat="1" ht="20.25" customHeight="1">
      <c r="A27" s="40"/>
      <c r="B27" s="13">
        <v>80104</v>
      </c>
      <c r="C27" s="116" t="s">
        <v>57</v>
      </c>
      <c r="D27" s="117"/>
      <c r="E27" s="14">
        <f>E28</f>
        <v>20</v>
      </c>
      <c r="F27" s="14">
        <f>SUM(F28:F28)</f>
        <v>0</v>
      </c>
    </row>
    <row r="28" spans="1:6" s="12" customFormat="1" ht="16.5" customHeight="1">
      <c r="A28" s="41"/>
      <c r="B28" s="17"/>
      <c r="C28" s="45" t="s">
        <v>10</v>
      </c>
      <c r="D28" s="46" t="s">
        <v>11</v>
      </c>
      <c r="E28" s="25">
        <v>20</v>
      </c>
      <c r="F28" s="25"/>
    </row>
    <row r="29" spans="1:6" s="11" customFormat="1" ht="20.25" customHeight="1">
      <c r="A29" s="40"/>
      <c r="B29" s="13">
        <v>80113</v>
      </c>
      <c r="C29" s="116" t="s">
        <v>80</v>
      </c>
      <c r="D29" s="117"/>
      <c r="E29" s="14">
        <f>E30+E31</f>
        <v>0</v>
      </c>
      <c r="F29" s="14">
        <f>SUM(F30:F32)</f>
        <v>20</v>
      </c>
    </row>
    <row r="30" spans="1:6" s="12" customFormat="1" ht="16.5" customHeight="1">
      <c r="A30" s="41"/>
      <c r="B30" s="17"/>
      <c r="C30" s="45" t="s">
        <v>55</v>
      </c>
      <c r="D30" s="49" t="s">
        <v>56</v>
      </c>
      <c r="E30" s="25"/>
      <c r="F30" s="25">
        <v>14</v>
      </c>
    </row>
    <row r="31" spans="1:6" s="12" customFormat="1" ht="16.5" customHeight="1">
      <c r="A31" s="41"/>
      <c r="B31" s="17"/>
      <c r="C31" s="84" t="s">
        <v>6</v>
      </c>
      <c r="D31" s="108" t="s">
        <v>7</v>
      </c>
      <c r="E31" s="107"/>
      <c r="F31" s="107">
        <v>1</v>
      </c>
    </row>
    <row r="32" spans="1:6" s="12" customFormat="1" ht="16.5" customHeight="1" thickBot="1">
      <c r="A32" s="41"/>
      <c r="B32" s="17"/>
      <c r="C32" s="58" t="s">
        <v>12</v>
      </c>
      <c r="D32" s="106" t="s">
        <v>13</v>
      </c>
      <c r="E32" s="107"/>
      <c r="F32" s="107">
        <v>5</v>
      </c>
    </row>
    <row r="33" spans="1:7" s="28" customFormat="1" ht="31.5" customHeight="1" thickBot="1">
      <c r="A33" s="57">
        <v>921</v>
      </c>
      <c r="B33" s="136" t="s">
        <v>36</v>
      </c>
      <c r="C33" s="137"/>
      <c r="D33" s="138"/>
      <c r="E33" s="27">
        <f>E34</f>
        <v>1500</v>
      </c>
      <c r="F33" s="27">
        <f>F34</f>
        <v>1500</v>
      </c>
      <c r="G33" s="55"/>
    </row>
    <row r="34" spans="1:6" s="12" customFormat="1" ht="18" customHeight="1">
      <c r="A34" s="22"/>
      <c r="B34" s="23">
        <v>92109</v>
      </c>
      <c r="C34" s="134" t="s">
        <v>37</v>
      </c>
      <c r="D34" s="135"/>
      <c r="E34" s="16">
        <f>E35+E36</f>
        <v>1500</v>
      </c>
      <c r="F34" s="16">
        <f>F35+F36</f>
        <v>1500</v>
      </c>
    </row>
    <row r="35" spans="1:6" s="11" customFormat="1" ht="17.25" customHeight="1">
      <c r="A35" s="40"/>
      <c r="B35" s="69"/>
      <c r="C35" s="67" t="s">
        <v>8</v>
      </c>
      <c r="D35" s="68" t="s">
        <v>9</v>
      </c>
      <c r="E35" s="72"/>
      <c r="F35" s="72">
        <v>1500</v>
      </c>
    </row>
    <row r="36" spans="1:6" s="11" customFormat="1" ht="17.25" customHeight="1">
      <c r="A36" s="40"/>
      <c r="B36" s="69"/>
      <c r="C36" s="45" t="s">
        <v>14</v>
      </c>
      <c r="D36" s="49" t="s">
        <v>15</v>
      </c>
      <c r="E36" s="71">
        <v>1500</v>
      </c>
      <c r="F36" s="65"/>
    </row>
    <row r="37" spans="1:6" s="11" customFormat="1" ht="17.25" customHeight="1" thickBot="1">
      <c r="A37" s="115"/>
      <c r="B37" s="69"/>
      <c r="C37" s="18"/>
      <c r="D37" s="154" t="s">
        <v>84</v>
      </c>
      <c r="E37" s="154"/>
      <c r="F37" s="155"/>
    </row>
    <row r="38" spans="1:8" s="32" customFormat="1" ht="21" customHeight="1" thickBot="1">
      <c r="A38" s="139" t="s">
        <v>42</v>
      </c>
      <c r="B38" s="140"/>
      <c r="C38" s="140"/>
      <c r="D38" s="141"/>
      <c r="E38" s="93">
        <f>E33+E17+E14+E10+E7</f>
        <v>29020</v>
      </c>
      <c r="F38" s="93">
        <f>F33+F17+F14+F10+F7</f>
        <v>29020</v>
      </c>
      <c r="G38" s="52">
        <f>E38-F38</f>
        <v>0</v>
      </c>
      <c r="H38" s="52"/>
    </row>
    <row r="39" spans="5:7" ht="11.25" customHeight="1">
      <c r="E39" s="33"/>
      <c r="G39" s="60"/>
    </row>
    <row r="40" spans="1:8" ht="12.75">
      <c r="A40" s="34"/>
      <c r="B40" s="35"/>
      <c r="C40" s="35"/>
      <c r="E40" s="36"/>
      <c r="G40" s="52"/>
      <c r="H40" s="60"/>
    </row>
    <row r="41" spans="2:7" ht="12.75">
      <c r="B41" s="38"/>
      <c r="C41" s="35"/>
      <c r="D41" s="37"/>
      <c r="E41" s="37"/>
      <c r="G41" s="52"/>
    </row>
    <row r="42" spans="2:6" ht="12.75">
      <c r="B42" s="35"/>
      <c r="C42" s="35"/>
      <c r="D42" s="37"/>
      <c r="E42" s="37"/>
      <c r="F42" s="61"/>
    </row>
    <row r="43" spans="2:6" ht="12.75">
      <c r="B43" s="35"/>
      <c r="C43" s="35"/>
      <c r="D43" s="37"/>
      <c r="E43" s="37"/>
      <c r="F43" s="61"/>
    </row>
    <row r="44" spans="2:7" ht="12.75">
      <c r="B44" s="35"/>
      <c r="C44" s="35"/>
      <c r="D44" s="37"/>
      <c r="E44" s="37"/>
      <c r="F44" s="37"/>
      <c r="G44" s="60"/>
    </row>
    <row r="45" spans="2:6" ht="12.75">
      <c r="B45" s="35"/>
      <c r="C45" s="35"/>
      <c r="D45" s="37"/>
      <c r="E45" s="37"/>
      <c r="F45" s="37"/>
    </row>
    <row r="46" spans="2:6" ht="12.75">
      <c r="B46" s="35"/>
      <c r="C46" s="35"/>
      <c r="D46" s="37"/>
      <c r="E46" s="37"/>
      <c r="F46" s="37"/>
    </row>
    <row r="47" spans="2:6" ht="12.75">
      <c r="B47" s="35"/>
      <c r="C47" s="35"/>
      <c r="D47" s="37"/>
      <c r="E47" s="37"/>
      <c r="F47" s="37"/>
    </row>
    <row r="48" spans="2:6" ht="12.75">
      <c r="B48" s="35"/>
      <c r="C48" s="35"/>
      <c r="D48" s="37"/>
      <c r="E48" s="37"/>
      <c r="F48" s="37"/>
    </row>
    <row r="49" spans="2:6" ht="12.75">
      <c r="B49" s="35"/>
      <c r="C49" s="35"/>
      <c r="D49" s="37"/>
      <c r="E49" s="37"/>
      <c r="F49" s="37"/>
    </row>
    <row r="50" spans="2:6" ht="12.75">
      <c r="B50" s="35"/>
      <c r="C50" s="35"/>
      <c r="D50" s="37"/>
      <c r="E50" s="37"/>
      <c r="F50" s="37"/>
    </row>
    <row r="51" spans="2:6" ht="12.75">
      <c r="B51" s="35"/>
      <c r="C51" s="35"/>
      <c r="D51" s="37"/>
      <c r="E51" s="37"/>
      <c r="F51" s="37"/>
    </row>
    <row r="52" spans="2:6" ht="12.75">
      <c r="B52" s="35"/>
      <c r="C52" s="35"/>
      <c r="D52" s="37"/>
      <c r="E52" s="37"/>
      <c r="F52" s="37"/>
    </row>
    <row r="53" spans="2:6" ht="12.75">
      <c r="B53" s="35"/>
      <c r="C53" s="35"/>
      <c r="D53" s="37"/>
      <c r="E53" s="37"/>
      <c r="F53" s="37"/>
    </row>
    <row r="54" spans="2:6" ht="12.75">
      <c r="B54" s="35"/>
      <c r="C54" s="35"/>
      <c r="D54" s="37"/>
      <c r="E54" s="37"/>
      <c r="F54" s="37"/>
    </row>
    <row r="55" spans="2:6" ht="12.75">
      <c r="B55" s="35"/>
      <c r="C55" s="35"/>
      <c r="D55" s="37"/>
      <c r="E55" s="37"/>
      <c r="F55" s="37"/>
    </row>
    <row r="56" spans="2:6" ht="12.75">
      <c r="B56" s="35"/>
      <c r="C56" s="35"/>
      <c r="D56" s="37"/>
      <c r="E56" s="37"/>
      <c r="F56" s="37"/>
    </row>
    <row r="57" spans="2:6" ht="12.75">
      <c r="B57" s="35"/>
      <c r="C57" s="35"/>
      <c r="D57" s="37"/>
      <c r="E57" s="37"/>
      <c r="F57" s="37"/>
    </row>
    <row r="58" spans="2:6" ht="12.75">
      <c r="B58" s="35"/>
      <c r="C58" s="35"/>
      <c r="D58" s="37"/>
      <c r="E58" s="37"/>
      <c r="F58" s="37"/>
    </row>
    <row r="59" spans="2:6" ht="12.75">
      <c r="B59" s="35"/>
      <c r="C59" s="35"/>
      <c r="D59" s="37"/>
      <c r="E59" s="37"/>
      <c r="F59" s="37"/>
    </row>
    <row r="60" spans="2:6" ht="12.75">
      <c r="B60" s="35"/>
      <c r="C60" s="35"/>
      <c r="D60" s="37"/>
      <c r="E60" s="37"/>
      <c r="F60" s="37"/>
    </row>
    <row r="61" spans="2:6" ht="12.75">
      <c r="B61" s="35"/>
      <c r="C61" s="35"/>
      <c r="D61" s="37"/>
      <c r="E61" s="37"/>
      <c r="F61" s="37"/>
    </row>
    <row r="62" spans="2:6" ht="12.75">
      <c r="B62" s="35"/>
      <c r="C62" s="35"/>
      <c r="D62" s="37"/>
      <c r="E62" s="37"/>
      <c r="F62" s="37"/>
    </row>
    <row r="63" spans="2:6" ht="12.75">
      <c r="B63" s="35"/>
      <c r="C63" s="35"/>
      <c r="D63" s="37"/>
      <c r="E63" s="37"/>
      <c r="F63" s="37"/>
    </row>
    <row r="64" spans="2:6" ht="12.75">
      <c r="B64" s="35"/>
      <c r="C64" s="35"/>
      <c r="D64" s="37"/>
      <c r="E64" s="37"/>
      <c r="F64" s="37"/>
    </row>
    <row r="65" spans="2:6" ht="12.75">
      <c r="B65" s="35"/>
      <c r="C65" s="35"/>
      <c r="D65" s="37"/>
      <c r="E65" s="37"/>
      <c r="F65" s="37"/>
    </row>
    <row r="66" spans="2:6" ht="12.75">
      <c r="B66" s="35"/>
      <c r="C66" s="35"/>
      <c r="D66" s="37"/>
      <c r="E66" s="37"/>
      <c r="F66" s="37"/>
    </row>
    <row r="67" spans="2:6" ht="12.75">
      <c r="B67" s="35"/>
      <c r="C67" s="35"/>
      <c r="D67" s="37"/>
      <c r="E67" s="37"/>
      <c r="F67" s="37"/>
    </row>
    <row r="68" spans="2:6" ht="12.75">
      <c r="B68" s="35"/>
      <c r="C68" s="35"/>
      <c r="D68" s="37"/>
      <c r="E68" s="37"/>
      <c r="F68" s="37"/>
    </row>
    <row r="69" spans="2:6" ht="12.75">
      <c r="B69" s="35"/>
      <c r="C69" s="35"/>
      <c r="D69" s="37"/>
      <c r="E69" s="37"/>
      <c r="F69" s="37"/>
    </row>
    <row r="70" spans="2:6" ht="12.75">
      <c r="B70" s="35"/>
      <c r="C70" s="35"/>
      <c r="D70" s="37"/>
      <c r="E70" s="37"/>
      <c r="F70" s="37"/>
    </row>
    <row r="71" spans="2:6" ht="12.75">
      <c r="B71" s="35"/>
      <c r="C71" s="35"/>
      <c r="D71" s="37"/>
      <c r="E71" s="37"/>
      <c r="F71" s="37"/>
    </row>
    <row r="72" spans="2:6" ht="12.75">
      <c r="B72" s="35"/>
      <c r="C72" s="35"/>
      <c r="D72" s="37"/>
      <c r="E72" s="37"/>
      <c r="F72" s="37"/>
    </row>
  </sheetData>
  <mergeCells count="23">
    <mergeCell ref="A38:D38"/>
    <mergeCell ref="C11:D11"/>
    <mergeCell ref="B10:D10"/>
    <mergeCell ref="B7:D7"/>
    <mergeCell ref="C8:D8"/>
    <mergeCell ref="A2:F2"/>
    <mergeCell ref="F4:F5"/>
    <mergeCell ref="A4:A5"/>
    <mergeCell ref="E4:E5"/>
    <mergeCell ref="D4:D5"/>
    <mergeCell ref="C4:C5"/>
    <mergeCell ref="B4:B5"/>
    <mergeCell ref="B14:D14"/>
    <mergeCell ref="C15:D15"/>
    <mergeCell ref="C18:D18"/>
    <mergeCell ref="B19:F19"/>
    <mergeCell ref="C27:D27"/>
    <mergeCell ref="C29:D29"/>
    <mergeCell ref="D37:F37"/>
    <mergeCell ref="B17:D17"/>
    <mergeCell ref="C25:D25"/>
    <mergeCell ref="C34:D34"/>
    <mergeCell ref="B33:D3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47/2010
z dnia 3 sierpnia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H117"/>
  <sheetViews>
    <sheetView showGridLines="0" zoomScale="75" zoomScaleNormal="75" workbookViewId="0" topLeftCell="A1">
      <selection activeCell="H49" sqref="H4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13.5" customHeight="1">
      <c r="F1" s="114" t="s">
        <v>81</v>
      </c>
    </row>
    <row r="2" ht="13.5" customHeight="1">
      <c r="F2" s="114" t="s">
        <v>82</v>
      </c>
    </row>
    <row r="3" ht="13.5" customHeight="1">
      <c r="F3" s="114" t="s">
        <v>83</v>
      </c>
    </row>
    <row r="4" ht="7.5" customHeight="1">
      <c r="F4" s="113"/>
    </row>
    <row r="5" ht="9" customHeight="1"/>
    <row r="6" spans="1:6" ht="17.25" customHeight="1">
      <c r="A6" s="130" t="s">
        <v>47</v>
      </c>
      <c r="B6" s="130"/>
      <c r="C6" s="130"/>
      <c r="D6" s="130"/>
      <c r="E6" s="130"/>
      <c r="F6" s="130"/>
    </row>
    <row r="7" spans="1:6" ht="9.75" customHeight="1" thickBot="1">
      <c r="A7" s="3"/>
      <c r="B7" s="3"/>
      <c r="C7" s="3"/>
      <c r="D7" s="3"/>
      <c r="E7" s="3"/>
      <c r="F7" s="3"/>
    </row>
    <row r="8" spans="1:6" s="4" customFormat="1" ht="14.25" customHeight="1">
      <c r="A8" s="133" t="s">
        <v>0</v>
      </c>
      <c r="B8" s="133" t="s">
        <v>1</v>
      </c>
      <c r="C8" s="133" t="s">
        <v>2</v>
      </c>
      <c r="D8" s="133" t="s">
        <v>3</v>
      </c>
      <c r="E8" s="131" t="s">
        <v>45</v>
      </c>
      <c r="F8" s="131" t="s">
        <v>46</v>
      </c>
    </row>
    <row r="9" spans="1:6" s="4" customFormat="1" ht="15" customHeight="1" thickBot="1">
      <c r="A9" s="132"/>
      <c r="B9" s="132"/>
      <c r="C9" s="132"/>
      <c r="D9" s="132"/>
      <c r="E9" s="132"/>
      <c r="F9" s="132"/>
    </row>
    <row r="10" spans="1:6" s="6" customFormat="1" ht="7.5" customHeight="1" thickBot="1">
      <c r="A10" s="5">
        <v>1</v>
      </c>
      <c r="B10" s="5">
        <v>2</v>
      </c>
      <c r="C10" s="5">
        <v>3</v>
      </c>
      <c r="D10" s="5">
        <v>3</v>
      </c>
      <c r="E10" s="5">
        <v>4</v>
      </c>
      <c r="F10" s="5">
        <v>5</v>
      </c>
    </row>
    <row r="11" spans="1:7" s="9" customFormat="1" ht="21" customHeight="1" thickBot="1">
      <c r="A11" s="7">
        <v>750</v>
      </c>
      <c r="B11" s="118" t="s">
        <v>21</v>
      </c>
      <c r="C11" s="119"/>
      <c r="D11" s="120"/>
      <c r="E11" s="59">
        <f>E12+E17+E15</f>
        <v>16329</v>
      </c>
      <c r="F11" s="59">
        <f>F12+F17+F15</f>
        <v>2000</v>
      </c>
      <c r="G11" s="21">
        <f>E11-F11</f>
        <v>14329</v>
      </c>
    </row>
    <row r="12" spans="1:6" s="11" customFormat="1" ht="18" customHeight="1">
      <c r="A12" s="40"/>
      <c r="B12" s="13">
        <v>75022</v>
      </c>
      <c r="C12" s="116" t="s">
        <v>59</v>
      </c>
      <c r="D12" s="117"/>
      <c r="E12" s="14">
        <f>SUM(E13:E14)</f>
        <v>1500</v>
      </c>
      <c r="F12" s="14">
        <f>SUM(F13:F14)</f>
        <v>2000</v>
      </c>
    </row>
    <row r="13" spans="1:6" s="12" customFormat="1" ht="17.25" customHeight="1">
      <c r="A13" s="41"/>
      <c r="B13" s="17"/>
      <c r="C13" s="24" t="s">
        <v>10</v>
      </c>
      <c r="D13" s="46" t="s">
        <v>11</v>
      </c>
      <c r="E13" s="25">
        <v>1500</v>
      </c>
      <c r="F13" s="25"/>
    </row>
    <row r="14" spans="1:6" s="12" customFormat="1" ht="17.25" customHeight="1">
      <c r="A14" s="41"/>
      <c r="B14" s="17"/>
      <c r="C14" s="24" t="s">
        <v>12</v>
      </c>
      <c r="D14" s="46" t="s">
        <v>13</v>
      </c>
      <c r="E14" s="51"/>
      <c r="F14" s="25">
        <v>2000</v>
      </c>
    </row>
    <row r="15" spans="1:6" s="11" customFormat="1" ht="18" customHeight="1">
      <c r="A15" s="40"/>
      <c r="B15" s="13">
        <v>75023</v>
      </c>
      <c r="C15" s="116" t="s">
        <v>61</v>
      </c>
      <c r="D15" s="117"/>
      <c r="E15" s="14">
        <f>E16</f>
        <v>500</v>
      </c>
      <c r="F15" s="14"/>
    </row>
    <row r="16" spans="1:6" s="12" customFormat="1" ht="20.25" customHeight="1">
      <c r="A16" s="41"/>
      <c r="B16" s="17"/>
      <c r="C16" s="45" t="s">
        <v>62</v>
      </c>
      <c r="D16" s="49" t="s">
        <v>63</v>
      </c>
      <c r="E16" s="25">
        <v>500</v>
      </c>
      <c r="F16" s="25"/>
    </row>
    <row r="17" spans="1:6" s="11" customFormat="1" ht="18" customHeight="1">
      <c r="A17" s="99"/>
      <c r="B17" s="13">
        <v>75056</v>
      </c>
      <c r="C17" s="153" t="s">
        <v>60</v>
      </c>
      <c r="D17" s="147"/>
      <c r="E17" s="50">
        <f>SUM(E18:E26)</f>
        <v>14329</v>
      </c>
      <c r="F17" s="50"/>
    </row>
    <row r="18" spans="1:6" s="12" customFormat="1" ht="17.25" customHeight="1">
      <c r="A18" s="41"/>
      <c r="B18" s="17"/>
      <c r="C18" s="45" t="s">
        <v>65</v>
      </c>
      <c r="D18" s="49" t="s">
        <v>66</v>
      </c>
      <c r="E18" s="51">
        <v>11500</v>
      </c>
      <c r="F18" s="51"/>
    </row>
    <row r="19" spans="1:6" s="12" customFormat="1" ht="17.25" customHeight="1">
      <c r="A19" s="41"/>
      <c r="B19" s="17"/>
      <c r="C19" s="24" t="s">
        <v>4</v>
      </c>
      <c r="D19" s="46" t="s">
        <v>5</v>
      </c>
      <c r="E19" s="51">
        <v>1736.5</v>
      </c>
      <c r="F19" s="51"/>
    </row>
    <row r="20" spans="1:6" s="12" customFormat="1" ht="17.25" customHeight="1">
      <c r="A20" s="41"/>
      <c r="B20" s="17"/>
      <c r="C20" s="24" t="s">
        <v>6</v>
      </c>
      <c r="D20" s="49" t="s">
        <v>7</v>
      </c>
      <c r="E20" s="51">
        <v>159.25</v>
      </c>
      <c r="F20" s="51"/>
    </row>
    <row r="21" spans="1:6" s="12" customFormat="1" ht="17.25" customHeight="1" hidden="1">
      <c r="A21" s="41"/>
      <c r="B21" s="17"/>
      <c r="C21" s="24" t="s">
        <v>8</v>
      </c>
      <c r="D21" s="46" t="s">
        <v>9</v>
      </c>
      <c r="E21" s="51"/>
      <c r="F21" s="51"/>
    </row>
    <row r="22" spans="1:6" s="12" customFormat="1" ht="17.25" customHeight="1">
      <c r="A22" s="41"/>
      <c r="B22" s="17"/>
      <c r="C22" s="24" t="s">
        <v>10</v>
      </c>
      <c r="D22" s="46" t="s">
        <v>11</v>
      </c>
      <c r="E22" s="51">
        <v>433.25</v>
      </c>
      <c r="F22" s="51"/>
    </row>
    <row r="23" spans="1:6" s="12" customFormat="1" ht="17.25" customHeight="1" hidden="1">
      <c r="A23" s="41"/>
      <c r="B23" s="17"/>
      <c r="C23" s="24" t="s">
        <v>12</v>
      </c>
      <c r="D23" s="46" t="s">
        <v>13</v>
      </c>
      <c r="E23" s="51"/>
      <c r="F23" s="51"/>
    </row>
    <row r="24" spans="1:6" s="12" customFormat="1" ht="17.25" customHeight="1" thickBot="1">
      <c r="A24" s="41"/>
      <c r="B24" s="17"/>
      <c r="C24" s="45" t="s">
        <v>24</v>
      </c>
      <c r="D24" s="49" t="s">
        <v>25</v>
      </c>
      <c r="E24" s="51">
        <v>500</v>
      </c>
      <c r="F24" s="51"/>
    </row>
    <row r="25" spans="1:6" s="12" customFormat="1" ht="25.5" hidden="1">
      <c r="A25" s="41"/>
      <c r="B25" s="17"/>
      <c r="C25" s="45" t="s">
        <v>26</v>
      </c>
      <c r="D25" s="43" t="s">
        <v>27</v>
      </c>
      <c r="E25" s="51"/>
      <c r="F25" s="51"/>
    </row>
    <row r="26" spans="1:6" s="12" customFormat="1" ht="26.25" hidden="1" thickBot="1">
      <c r="A26" s="41"/>
      <c r="B26" s="17"/>
      <c r="C26" s="84" t="s">
        <v>28</v>
      </c>
      <c r="D26" s="85" t="s">
        <v>29</v>
      </c>
      <c r="E26" s="98"/>
      <c r="F26" s="98"/>
    </row>
    <row r="27" spans="1:6" s="9" customFormat="1" ht="44.25" customHeight="1" thickBot="1">
      <c r="A27" s="56">
        <v>751</v>
      </c>
      <c r="B27" s="136" t="s">
        <v>30</v>
      </c>
      <c r="C27" s="137"/>
      <c r="D27" s="138"/>
      <c r="E27" s="59">
        <f>E28</f>
        <v>5030.57</v>
      </c>
      <c r="F27" s="59">
        <f>F28</f>
        <v>5030.57</v>
      </c>
    </row>
    <row r="28" spans="1:6" s="11" customFormat="1" ht="21.75" customHeight="1">
      <c r="A28" s="73"/>
      <c r="B28" s="13">
        <v>75107</v>
      </c>
      <c r="C28" s="134" t="s">
        <v>48</v>
      </c>
      <c r="D28" s="135"/>
      <c r="E28" s="50">
        <f>SUM(E29:E37)</f>
        <v>5030.57</v>
      </c>
      <c r="F28" s="50">
        <f>SUM(F29:F37)</f>
        <v>5030.57</v>
      </c>
    </row>
    <row r="29" spans="1:6" s="12" customFormat="1" ht="17.25" customHeight="1" hidden="1">
      <c r="A29" s="41"/>
      <c r="B29" s="17"/>
      <c r="C29" s="45" t="s">
        <v>22</v>
      </c>
      <c r="D29" s="49" t="s">
        <v>23</v>
      </c>
      <c r="E29" s="51"/>
      <c r="F29" s="51"/>
    </row>
    <row r="30" spans="1:6" s="12" customFormat="1" ht="17.25" customHeight="1">
      <c r="A30" s="41"/>
      <c r="B30" s="17"/>
      <c r="C30" s="24" t="s">
        <v>4</v>
      </c>
      <c r="D30" s="46" t="s">
        <v>5</v>
      </c>
      <c r="E30" s="51">
        <f>784.06-350</f>
        <v>434.05999999999995</v>
      </c>
      <c r="F30" s="51"/>
    </row>
    <row r="31" spans="1:6" s="12" customFormat="1" ht="17.25" customHeight="1">
      <c r="A31" s="41"/>
      <c r="B31" s="17"/>
      <c r="C31" s="24" t="s">
        <v>6</v>
      </c>
      <c r="D31" s="49" t="s">
        <v>7</v>
      </c>
      <c r="E31" s="51">
        <f>87.19-60</f>
        <v>27.189999999999998</v>
      </c>
      <c r="F31" s="51"/>
    </row>
    <row r="32" spans="1:6" s="12" customFormat="1" ht="17.25" customHeight="1">
      <c r="A32" s="41"/>
      <c r="B32" s="17"/>
      <c r="C32" s="24" t="s">
        <v>8</v>
      </c>
      <c r="D32" s="46" t="s">
        <v>9</v>
      </c>
      <c r="E32" s="51">
        <f>5882.23-2000</f>
        <v>3882.2299999999996</v>
      </c>
      <c r="F32" s="51"/>
    </row>
    <row r="33" spans="1:6" s="12" customFormat="1" ht="17.25" customHeight="1">
      <c r="A33" s="41"/>
      <c r="B33" s="17"/>
      <c r="C33" s="24" t="s">
        <v>10</v>
      </c>
      <c r="D33" s="46" t="s">
        <v>11</v>
      </c>
      <c r="E33" s="51"/>
      <c r="F33" s="51">
        <f>1100-(849.37+189.8)</f>
        <v>60.82999999999993</v>
      </c>
    </row>
    <row r="34" spans="1:6" s="12" customFormat="1" ht="17.25" customHeight="1">
      <c r="A34" s="41"/>
      <c r="B34" s="17"/>
      <c r="C34" s="24" t="s">
        <v>12</v>
      </c>
      <c r="D34" s="46" t="s">
        <v>13</v>
      </c>
      <c r="E34" s="51"/>
      <c r="F34" s="51">
        <f>9380-2220-2220</f>
        <v>4940</v>
      </c>
    </row>
    <row r="35" spans="1:6" s="12" customFormat="1" ht="17.25" customHeight="1">
      <c r="A35" s="41"/>
      <c r="B35" s="17"/>
      <c r="C35" s="45" t="s">
        <v>24</v>
      </c>
      <c r="D35" s="49" t="s">
        <v>25</v>
      </c>
      <c r="E35" s="51">
        <f>-91+(764.09+14)</f>
        <v>687.09</v>
      </c>
      <c r="F35" s="51"/>
    </row>
    <row r="36" spans="1:6" s="12" customFormat="1" ht="25.5">
      <c r="A36" s="41"/>
      <c r="B36" s="17"/>
      <c r="C36" s="45" t="s">
        <v>26</v>
      </c>
      <c r="D36" s="43" t="s">
        <v>27</v>
      </c>
      <c r="E36" s="51"/>
      <c r="F36" s="51">
        <f>100-81.72</f>
        <v>18.28</v>
      </c>
    </row>
    <row r="37" spans="1:6" s="12" customFormat="1" ht="26.25" thickBot="1">
      <c r="A37" s="41"/>
      <c r="B37" s="17"/>
      <c r="C37" s="84" t="s">
        <v>28</v>
      </c>
      <c r="D37" s="85" t="s">
        <v>29</v>
      </c>
      <c r="E37" s="98"/>
      <c r="F37" s="98">
        <f>20-8.54</f>
        <v>11.46</v>
      </c>
    </row>
    <row r="38" spans="1:7" s="74" customFormat="1" ht="31.5" customHeight="1" thickBot="1">
      <c r="A38" s="88">
        <v>754</v>
      </c>
      <c r="B38" s="121" t="s">
        <v>31</v>
      </c>
      <c r="C38" s="122"/>
      <c r="D38" s="123"/>
      <c r="E38" s="89">
        <f>E39</f>
        <v>4000</v>
      </c>
      <c r="F38" s="89">
        <f>F39</f>
        <v>4000</v>
      </c>
      <c r="G38" s="75"/>
    </row>
    <row r="39" spans="1:7" s="77" customFormat="1" ht="20.25" customHeight="1">
      <c r="A39" s="76"/>
      <c r="B39" s="86">
        <v>75412</v>
      </c>
      <c r="C39" s="124" t="s">
        <v>32</v>
      </c>
      <c r="D39" s="125"/>
      <c r="E39" s="87">
        <f>SUM(E40:E42)</f>
        <v>4000</v>
      </c>
      <c r="F39" s="87">
        <f>SUM(F40:F42)</f>
        <v>4000</v>
      </c>
      <c r="G39" s="78"/>
    </row>
    <row r="40" spans="1:7" s="79" customFormat="1" ht="18" customHeight="1">
      <c r="A40" s="76"/>
      <c r="B40" s="81"/>
      <c r="C40" s="82" t="s">
        <v>22</v>
      </c>
      <c r="D40" s="49" t="s">
        <v>23</v>
      </c>
      <c r="E40" s="83">
        <v>2000</v>
      </c>
      <c r="F40" s="94"/>
      <c r="G40" s="80"/>
    </row>
    <row r="41" spans="1:6" s="12" customFormat="1" ht="18" customHeight="1">
      <c r="A41" s="41"/>
      <c r="B41" s="17"/>
      <c r="C41" s="45" t="s">
        <v>16</v>
      </c>
      <c r="D41" s="49" t="s">
        <v>17</v>
      </c>
      <c r="E41" s="25">
        <v>2000</v>
      </c>
      <c r="F41" s="25"/>
    </row>
    <row r="42" spans="1:7" s="79" customFormat="1" ht="18" customHeight="1" thickBot="1">
      <c r="A42" s="76"/>
      <c r="B42" s="81"/>
      <c r="C42" s="90" t="s">
        <v>19</v>
      </c>
      <c r="D42" s="91" t="s">
        <v>20</v>
      </c>
      <c r="E42" s="92"/>
      <c r="F42" s="95">
        <v>4000</v>
      </c>
      <c r="G42" s="80"/>
    </row>
    <row r="43" spans="1:7" s="9" customFormat="1" ht="21" customHeight="1" thickBot="1">
      <c r="A43" s="96">
        <v>801</v>
      </c>
      <c r="B43" s="118" t="s">
        <v>54</v>
      </c>
      <c r="C43" s="119"/>
      <c r="D43" s="120"/>
      <c r="E43" s="8">
        <f>E52+E44+E60</f>
        <v>21150</v>
      </c>
      <c r="F43" s="8">
        <f>F52+F44+F60</f>
        <v>21150</v>
      </c>
      <c r="G43" s="21"/>
    </row>
    <row r="44" spans="1:6" s="11" customFormat="1" ht="20.25" customHeight="1">
      <c r="A44" s="40"/>
      <c r="B44" s="10">
        <v>80101</v>
      </c>
      <c r="C44" s="126" t="s">
        <v>67</v>
      </c>
      <c r="D44" s="127"/>
      <c r="E44" s="20">
        <f>E46+E47</f>
        <v>20000</v>
      </c>
      <c r="F44" s="20">
        <f>F46+F47</f>
        <v>20000</v>
      </c>
    </row>
    <row r="45" spans="1:6" s="11" customFormat="1" ht="16.5" customHeight="1">
      <c r="A45" s="40"/>
      <c r="B45" s="142" t="s">
        <v>68</v>
      </c>
      <c r="C45" s="142"/>
      <c r="D45" s="142"/>
      <c r="E45" s="142"/>
      <c r="F45" s="143"/>
    </row>
    <row r="46" spans="1:6" s="12" customFormat="1" ht="16.5" customHeight="1">
      <c r="A46" s="41"/>
      <c r="B46" s="17"/>
      <c r="C46" s="24" t="s">
        <v>55</v>
      </c>
      <c r="D46" s="46" t="s">
        <v>56</v>
      </c>
      <c r="E46" s="25">
        <v>20000</v>
      </c>
      <c r="F46" s="25"/>
    </row>
    <row r="47" spans="1:6" s="12" customFormat="1" ht="16.5" customHeight="1">
      <c r="A47" s="101"/>
      <c r="B47" s="105"/>
      <c r="C47" s="45" t="s">
        <v>19</v>
      </c>
      <c r="D47" s="49" t="s">
        <v>20</v>
      </c>
      <c r="E47" s="25"/>
      <c r="F47" s="25">
        <v>20000</v>
      </c>
    </row>
    <row r="48" spans="1:6" ht="9.75" customHeight="1" thickBot="1">
      <c r="A48" s="3"/>
      <c r="B48" s="3"/>
      <c r="C48" s="3"/>
      <c r="D48" s="3"/>
      <c r="E48" s="3"/>
      <c r="F48" s="3"/>
    </row>
    <row r="49" spans="1:6" s="4" customFormat="1" ht="14.25" customHeight="1">
      <c r="A49" s="133" t="s">
        <v>0</v>
      </c>
      <c r="B49" s="133" t="s">
        <v>1</v>
      </c>
      <c r="C49" s="133" t="s">
        <v>2</v>
      </c>
      <c r="D49" s="133" t="s">
        <v>3</v>
      </c>
      <c r="E49" s="131" t="s">
        <v>45</v>
      </c>
      <c r="F49" s="131" t="s">
        <v>46</v>
      </c>
    </row>
    <row r="50" spans="1:6" s="4" customFormat="1" ht="15" customHeight="1" thickBot="1">
      <c r="A50" s="132"/>
      <c r="B50" s="132"/>
      <c r="C50" s="132"/>
      <c r="D50" s="132"/>
      <c r="E50" s="132"/>
      <c r="F50" s="132"/>
    </row>
    <row r="51" spans="1:6" s="6" customFormat="1" ht="7.5" customHeight="1">
      <c r="A51" s="64">
        <v>1</v>
      </c>
      <c r="B51" s="64">
        <v>2</v>
      </c>
      <c r="C51" s="64">
        <v>3</v>
      </c>
      <c r="D51" s="64">
        <v>3</v>
      </c>
      <c r="E51" s="64">
        <v>4</v>
      </c>
      <c r="F51" s="64">
        <v>5</v>
      </c>
    </row>
    <row r="52" spans="1:6" s="11" customFormat="1" ht="20.25" customHeight="1">
      <c r="A52" s="40"/>
      <c r="B52" s="13">
        <v>80104</v>
      </c>
      <c r="C52" s="116" t="s">
        <v>57</v>
      </c>
      <c r="D52" s="117"/>
      <c r="E52" s="14">
        <f>E53+E54+E55+E56+E57+E58+E59</f>
        <v>1150</v>
      </c>
      <c r="F52" s="14">
        <f>F53+F54+F55+F56+F57+F58+F59</f>
        <v>1045</v>
      </c>
    </row>
    <row r="53" spans="1:6" s="12" customFormat="1" ht="16.5" customHeight="1">
      <c r="A53" s="41"/>
      <c r="B53" s="17"/>
      <c r="C53" s="24" t="s">
        <v>55</v>
      </c>
      <c r="D53" s="46" t="s">
        <v>56</v>
      </c>
      <c r="E53" s="25">
        <v>34</v>
      </c>
      <c r="F53" s="25"/>
    </row>
    <row r="54" spans="1:6" s="12" customFormat="1" ht="16.5" customHeight="1">
      <c r="A54" s="41"/>
      <c r="B54" s="17"/>
      <c r="C54" s="24" t="s">
        <v>4</v>
      </c>
      <c r="D54" s="46" t="s">
        <v>5</v>
      </c>
      <c r="E54" s="25">
        <v>48</v>
      </c>
      <c r="F54" s="25"/>
    </row>
    <row r="55" spans="1:6" s="12" customFormat="1" ht="16.5" customHeight="1">
      <c r="A55" s="41"/>
      <c r="B55" s="17"/>
      <c r="C55" s="24" t="s">
        <v>6</v>
      </c>
      <c r="D55" s="49" t="s">
        <v>7</v>
      </c>
      <c r="E55" s="25">
        <v>1</v>
      </c>
      <c r="F55" s="25"/>
    </row>
    <row r="56" spans="1:6" s="12" customFormat="1" ht="16.5" customHeight="1">
      <c r="A56" s="41"/>
      <c r="B56" s="17"/>
      <c r="C56" s="24" t="s">
        <v>8</v>
      </c>
      <c r="D56" s="46" t="s">
        <v>9</v>
      </c>
      <c r="E56" s="25">
        <v>300</v>
      </c>
      <c r="F56" s="25"/>
    </row>
    <row r="57" spans="1:6" s="12" customFormat="1" ht="16.5" customHeight="1">
      <c r="A57" s="41"/>
      <c r="B57" s="17"/>
      <c r="C57" s="45" t="s">
        <v>10</v>
      </c>
      <c r="D57" s="46" t="s">
        <v>11</v>
      </c>
      <c r="E57" s="25"/>
      <c r="F57" s="25">
        <f>845+200</f>
        <v>1045</v>
      </c>
    </row>
    <row r="58" spans="1:6" s="12" customFormat="1" ht="16.5" customHeight="1">
      <c r="A58" s="41"/>
      <c r="B58" s="17"/>
      <c r="C58" s="45" t="s">
        <v>16</v>
      </c>
      <c r="D58" s="49" t="s">
        <v>17</v>
      </c>
      <c r="E58" s="25">
        <v>517</v>
      </c>
      <c r="F58" s="25"/>
    </row>
    <row r="59" spans="1:6" s="12" customFormat="1" ht="16.5" customHeight="1">
      <c r="A59" s="41"/>
      <c r="B59" s="17"/>
      <c r="C59" s="58" t="s">
        <v>12</v>
      </c>
      <c r="D59" s="106" t="s">
        <v>13</v>
      </c>
      <c r="E59" s="107">
        <v>250</v>
      </c>
      <c r="F59" s="107"/>
    </row>
    <row r="60" spans="1:6" s="11" customFormat="1" ht="20.25" customHeight="1">
      <c r="A60" s="40"/>
      <c r="B60" s="13">
        <v>80113</v>
      </c>
      <c r="C60" s="116" t="s">
        <v>64</v>
      </c>
      <c r="D60" s="117"/>
      <c r="E60" s="14">
        <f>SUM(E61:E64)</f>
        <v>0</v>
      </c>
      <c r="F60" s="14">
        <f>SUM(F61:F64)</f>
        <v>105</v>
      </c>
    </row>
    <row r="61" spans="1:6" s="12" customFormat="1" ht="16.5" customHeight="1" thickBot="1">
      <c r="A61" s="101"/>
      <c r="B61" s="105"/>
      <c r="C61" s="24" t="s">
        <v>12</v>
      </c>
      <c r="D61" s="46" t="s">
        <v>13</v>
      </c>
      <c r="E61" s="25"/>
      <c r="F61" s="25">
        <v>105</v>
      </c>
    </row>
    <row r="62" spans="1:7" s="9" customFormat="1" ht="22.5" customHeight="1" hidden="1" thickBot="1">
      <c r="A62" s="102">
        <v>852</v>
      </c>
      <c r="B62" s="150" t="s">
        <v>33</v>
      </c>
      <c r="C62" s="151"/>
      <c r="D62" s="152"/>
      <c r="E62" s="103">
        <f>E63</f>
        <v>0</v>
      </c>
      <c r="F62" s="104">
        <f>F63</f>
        <v>0</v>
      </c>
      <c r="G62" s="62">
        <f>E62-F62</f>
        <v>0</v>
      </c>
    </row>
    <row r="63" spans="1:7" s="11" customFormat="1" ht="54.75" customHeight="1" hidden="1">
      <c r="A63" s="40"/>
      <c r="B63" s="10">
        <v>85213</v>
      </c>
      <c r="C63" s="134" t="s">
        <v>53</v>
      </c>
      <c r="D63" s="135"/>
      <c r="E63" s="20">
        <f>E64</f>
        <v>0</v>
      </c>
      <c r="F63" s="20">
        <f>F64</f>
        <v>0</v>
      </c>
      <c r="G63" s="26"/>
    </row>
    <row r="64" spans="1:6" s="12" customFormat="1" ht="21" customHeight="1" hidden="1">
      <c r="A64" s="41"/>
      <c r="B64" s="63"/>
      <c r="C64" s="45" t="s">
        <v>51</v>
      </c>
      <c r="D64" s="44" t="s">
        <v>52</v>
      </c>
      <c r="E64" s="25"/>
      <c r="F64" s="51"/>
    </row>
    <row r="65" spans="1:6" s="28" customFormat="1" ht="21.75" customHeight="1" thickBot="1">
      <c r="A65" s="57">
        <v>854</v>
      </c>
      <c r="B65" s="136" t="s">
        <v>34</v>
      </c>
      <c r="C65" s="137"/>
      <c r="D65" s="138"/>
      <c r="E65" s="27">
        <f>E66</f>
        <v>8280</v>
      </c>
      <c r="F65" s="47">
        <f>F66</f>
        <v>0</v>
      </c>
    </row>
    <row r="66" spans="1:6" s="12" customFormat="1" ht="16.5" customHeight="1">
      <c r="A66" s="41"/>
      <c r="B66" s="29">
        <v>85415</v>
      </c>
      <c r="C66" s="146" t="s">
        <v>43</v>
      </c>
      <c r="D66" s="147"/>
      <c r="E66" s="16">
        <f>E67</f>
        <v>8280</v>
      </c>
      <c r="F66" s="16">
        <f>F67</f>
        <v>0</v>
      </c>
    </row>
    <row r="67" spans="1:6" s="12" customFormat="1" ht="20.25" customHeight="1">
      <c r="A67" s="41"/>
      <c r="B67" s="42"/>
      <c r="C67" s="48">
        <v>3260</v>
      </c>
      <c r="D67" s="43" t="s">
        <v>50</v>
      </c>
      <c r="E67" s="97">
        <v>8280</v>
      </c>
      <c r="F67" s="25"/>
    </row>
    <row r="68" spans="1:6" s="11" customFormat="1" ht="27.75" customHeight="1" thickBot="1">
      <c r="A68" s="40"/>
      <c r="B68" s="39"/>
      <c r="C68" s="144" t="s">
        <v>58</v>
      </c>
      <c r="D68" s="144"/>
      <c r="E68" s="144"/>
      <c r="F68" s="145"/>
    </row>
    <row r="69" spans="1:6" s="28" customFormat="1" ht="33.75" customHeight="1" thickBot="1">
      <c r="A69" s="19">
        <v>900</v>
      </c>
      <c r="B69" s="136" t="s">
        <v>35</v>
      </c>
      <c r="C69" s="137"/>
      <c r="D69" s="138"/>
      <c r="E69" s="27">
        <f>E70</f>
        <v>7000</v>
      </c>
      <c r="F69" s="27">
        <f>F70</f>
        <v>7000</v>
      </c>
    </row>
    <row r="70" spans="1:6" s="12" customFormat="1" ht="19.5" customHeight="1">
      <c r="A70" s="41"/>
      <c r="B70" s="30">
        <v>90004</v>
      </c>
      <c r="C70" s="148" t="s">
        <v>49</v>
      </c>
      <c r="D70" s="149"/>
      <c r="E70" s="31">
        <f>SUM(E71:E72)</f>
        <v>7000</v>
      </c>
      <c r="F70" s="31">
        <f>SUM(F71:F72)</f>
        <v>7000</v>
      </c>
    </row>
    <row r="71" spans="1:6" s="11" customFormat="1" ht="17.25" customHeight="1">
      <c r="A71" s="40"/>
      <c r="B71" s="39"/>
      <c r="C71" s="45" t="s">
        <v>10</v>
      </c>
      <c r="D71" s="46" t="s">
        <v>11</v>
      </c>
      <c r="E71" s="70"/>
      <c r="F71" s="70">
        <v>7000</v>
      </c>
    </row>
    <row r="72" spans="1:6" s="12" customFormat="1" ht="18" customHeight="1" thickBot="1">
      <c r="A72" s="41"/>
      <c r="B72" s="66"/>
      <c r="C72" s="24" t="s">
        <v>12</v>
      </c>
      <c r="D72" s="46" t="s">
        <v>13</v>
      </c>
      <c r="E72" s="25">
        <v>7000</v>
      </c>
      <c r="F72" s="25"/>
    </row>
    <row r="73" spans="1:7" s="28" customFormat="1" ht="31.5" customHeight="1" thickBot="1">
      <c r="A73" s="57">
        <v>921</v>
      </c>
      <c r="B73" s="136" t="s">
        <v>36</v>
      </c>
      <c r="C73" s="137"/>
      <c r="D73" s="138"/>
      <c r="E73" s="27">
        <f>E74</f>
        <v>3660</v>
      </c>
      <c r="F73" s="27">
        <f>F74</f>
        <v>3660</v>
      </c>
      <c r="G73" s="55"/>
    </row>
    <row r="74" spans="1:6" s="12" customFormat="1" ht="18" customHeight="1">
      <c r="A74" s="22"/>
      <c r="B74" s="23">
        <v>92109</v>
      </c>
      <c r="C74" s="134" t="s">
        <v>37</v>
      </c>
      <c r="D74" s="135"/>
      <c r="E74" s="16">
        <f>E75+E76</f>
        <v>3660</v>
      </c>
      <c r="F74" s="16">
        <f>F75+F76</f>
        <v>3660</v>
      </c>
    </row>
    <row r="75" spans="1:6" s="11" customFormat="1" ht="17.25" customHeight="1">
      <c r="A75" s="40"/>
      <c r="B75" s="69"/>
      <c r="C75" s="67" t="s">
        <v>8</v>
      </c>
      <c r="D75" s="68" t="s">
        <v>9</v>
      </c>
      <c r="E75" s="72"/>
      <c r="F75" s="100">
        <v>3660</v>
      </c>
    </row>
    <row r="76" spans="1:6" s="11" customFormat="1" ht="17.25" customHeight="1" thickBot="1">
      <c r="A76" s="40"/>
      <c r="B76" s="69"/>
      <c r="C76" s="24" t="s">
        <v>12</v>
      </c>
      <c r="D76" s="46" t="s">
        <v>13</v>
      </c>
      <c r="E76" s="71">
        <v>3660</v>
      </c>
      <c r="F76" s="65"/>
    </row>
    <row r="77" spans="1:7" s="28" customFormat="1" ht="18.75" customHeight="1" hidden="1" thickBot="1">
      <c r="A77" s="57">
        <v>926</v>
      </c>
      <c r="B77" s="136" t="s">
        <v>40</v>
      </c>
      <c r="C77" s="137"/>
      <c r="D77" s="138"/>
      <c r="E77" s="27">
        <f>E78+E81</f>
        <v>0</v>
      </c>
      <c r="F77" s="27">
        <f>F78+F81</f>
        <v>0</v>
      </c>
      <c r="G77" s="55">
        <f>E77-F77</f>
        <v>0</v>
      </c>
    </row>
    <row r="78" spans="1:6" s="12" customFormat="1" ht="19.5" customHeight="1" hidden="1">
      <c r="A78" s="41"/>
      <c r="B78" s="23">
        <v>92601</v>
      </c>
      <c r="C78" s="153" t="s">
        <v>44</v>
      </c>
      <c r="D78" s="147"/>
      <c r="E78" s="53">
        <f>E79</f>
        <v>0</v>
      </c>
      <c r="F78" s="53">
        <f>F79</f>
        <v>0</v>
      </c>
    </row>
    <row r="79" spans="1:6" s="12" customFormat="1" ht="19.5" customHeight="1" hidden="1">
      <c r="A79" s="41"/>
      <c r="B79" s="17"/>
      <c r="C79" s="15" t="s">
        <v>8</v>
      </c>
      <c r="D79" s="54" t="s">
        <v>9</v>
      </c>
      <c r="E79" s="25"/>
      <c r="F79" s="25"/>
    </row>
    <row r="80" spans="1:6" s="12" customFormat="1" ht="18" customHeight="1" hidden="1">
      <c r="A80" s="41"/>
      <c r="B80" s="66"/>
      <c r="C80" s="24" t="s">
        <v>12</v>
      </c>
      <c r="D80" s="46" t="s">
        <v>13</v>
      </c>
      <c r="E80" s="25"/>
      <c r="F80" s="25"/>
    </row>
    <row r="81" spans="1:6" s="12" customFormat="1" ht="19.5" customHeight="1" hidden="1">
      <c r="A81" s="41"/>
      <c r="B81" s="30">
        <v>92605</v>
      </c>
      <c r="C81" s="148" t="s">
        <v>41</v>
      </c>
      <c r="D81" s="149"/>
      <c r="E81" s="31">
        <f>E82</f>
        <v>0</v>
      </c>
      <c r="F81" s="31">
        <f>F82</f>
        <v>0</v>
      </c>
    </row>
    <row r="82" spans="1:6" s="12" customFormat="1" ht="26.25" hidden="1" thickBot="1">
      <c r="A82" s="41"/>
      <c r="B82" s="17"/>
      <c r="C82" s="45" t="s">
        <v>38</v>
      </c>
      <c r="D82" s="43" t="s">
        <v>39</v>
      </c>
      <c r="E82" s="25"/>
      <c r="F82" s="25"/>
    </row>
    <row r="83" spans="1:8" s="32" customFormat="1" ht="18.75" customHeight="1" thickBot="1">
      <c r="A83" s="139" t="s">
        <v>42</v>
      </c>
      <c r="B83" s="140"/>
      <c r="C83" s="140"/>
      <c r="D83" s="141"/>
      <c r="E83" s="109">
        <f>E11+E27+E38+E43+E65+E69+E73</f>
        <v>65449.57</v>
      </c>
      <c r="F83" s="109">
        <f>F11+F27+F38+F43+F65+F69+F73</f>
        <v>42840.57</v>
      </c>
      <c r="G83" s="52">
        <f>E83-F83</f>
        <v>22609</v>
      </c>
      <c r="H83" s="52"/>
    </row>
    <row r="84" spans="5:7" ht="11.25" customHeight="1">
      <c r="E84" s="33"/>
      <c r="G84" s="60"/>
    </row>
    <row r="85" spans="1:8" ht="12.75">
      <c r="A85" s="34"/>
      <c r="B85" s="35"/>
      <c r="C85" s="35"/>
      <c r="E85" s="36"/>
      <c r="G85" s="52"/>
      <c r="H85" s="60"/>
    </row>
    <row r="86" spans="2:7" ht="12.75">
      <c r="B86" s="38"/>
      <c r="C86" s="35"/>
      <c r="D86" s="37"/>
      <c r="E86" s="37"/>
      <c r="G86" s="52"/>
    </row>
    <row r="87" spans="2:6" ht="12.75">
      <c r="B87" s="35"/>
      <c r="C87" s="35"/>
      <c r="D87" s="37"/>
      <c r="E87" s="37"/>
      <c r="F87" s="61"/>
    </row>
    <row r="88" spans="2:6" ht="12.75">
      <c r="B88" s="35"/>
      <c r="C88" s="35"/>
      <c r="D88" s="37"/>
      <c r="E88" s="37"/>
      <c r="F88" s="61"/>
    </row>
    <row r="89" spans="2:7" ht="12.75">
      <c r="B89" s="35"/>
      <c r="C89" s="35"/>
      <c r="D89" s="37"/>
      <c r="E89" s="37"/>
      <c r="F89" s="37"/>
      <c r="G89" s="60"/>
    </row>
    <row r="90" spans="2:6" ht="12.75">
      <c r="B90" s="35"/>
      <c r="C90" s="35"/>
      <c r="D90" s="37"/>
      <c r="E90" s="37"/>
      <c r="F90" s="37"/>
    </row>
    <row r="91" spans="2:6" ht="12.75">
      <c r="B91" s="35"/>
      <c r="C91" s="35"/>
      <c r="D91" s="37"/>
      <c r="E91" s="37"/>
      <c r="F91" s="37"/>
    </row>
    <row r="92" spans="2:6" ht="12.75">
      <c r="B92" s="35"/>
      <c r="C92" s="35"/>
      <c r="D92" s="37"/>
      <c r="E92" s="37"/>
      <c r="F92" s="37"/>
    </row>
    <row r="93" spans="2:6" ht="12.75">
      <c r="B93" s="35"/>
      <c r="C93" s="35"/>
      <c r="D93" s="37"/>
      <c r="E93" s="37"/>
      <c r="F93" s="37"/>
    </row>
    <row r="94" spans="2:6" ht="12.75">
      <c r="B94" s="35"/>
      <c r="C94" s="35"/>
      <c r="D94" s="37"/>
      <c r="E94" s="37"/>
      <c r="F94" s="37"/>
    </row>
    <row r="95" spans="2:6" ht="12.75">
      <c r="B95" s="35"/>
      <c r="C95" s="35"/>
      <c r="D95" s="37"/>
      <c r="E95" s="37"/>
      <c r="F95" s="37"/>
    </row>
    <row r="96" spans="2:6" ht="12.75">
      <c r="B96" s="35"/>
      <c r="C96" s="35"/>
      <c r="D96" s="37"/>
      <c r="E96" s="37"/>
      <c r="F96" s="37"/>
    </row>
    <row r="97" spans="2:6" ht="12.75">
      <c r="B97" s="35"/>
      <c r="C97" s="35"/>
      <c r="D97" s="37"/>
      <c r="E97" s="37"/>
      <c r="F97" s="37"/>
    </row>
    <row r="98" spans="2:6" ht="12.75">
      <c r="B98" s="35"/>
      <c r="C98" s="35"/>
      <c r="D98" s="37"/>
      <c r="E98" s="37"/>
      <c r="F98" s="37"/>
    </row>
    <row r="99" spans="2:6" ht="12.75">
      <c r="B99" s="35"/>
      <c r="C99" s="35"/>
      <c r="D99" s="37"/>
      <c r="E99" s="37"/>
      <c r="F99" s="37"/>
    </row>
    <row r="100" spans="2:6" ht="12.75">
      <c r="B100" s="35"/>
      <c r="C100" s="35"/>
      <c r="D100" s="37"/>
      <c r="E100" s="37"/>
      <c r="F100" s="37"/>
    </row>
    <row r="101" spans="2:6" ht="12.75">
      <c r="B101" s="35"/>
      <c r="C101" s="35"/>
      <c r="D101" s="37"/>
      <c r="E101" s="37"/>
      <c r="F101" s="37"/>
    </row>
    <row r="102" spans="2:6" ht="12.75">
      <c r="B102" s="35"/>
      <c r="C102" s="35"/>
      <c r="D102" s="37"/>
      <c r="E102" s="37"/>
      <c r="F102" s="37"/>
    </row>
    <row r="103" spans="2:6" ht="12.75">
      <c r="B103" s="35"/>
      <c r="C103" s="35"/>
      <c r="D103" s="37"/>
      <c r="E103" s="37"/>
      <c r="F103" s="37"/>
    </row>
    <row r="104" spans="2:6" ht="12.75">
      <c r="B104" s="35"/>
      <c r="C104" s="35"/>
      <c r="D104" s="37"/>
      <c r="E104" s="37"/>
      <c r="F104" s="37"/>
    </row>
    <row r="105" spans="2:6" ht="12.75">
      <c r="B105" s="35"/>
      <c r="C105" s="35"/>
      <c r="D105" s="37"/>
      <c r="E105" s="37"/>
      <c r="F105" s="37"/>
    </row>
    <row r="106" spans="2:6" ht="12.75">
      <c r="B106" s="35"/>
      <c r="C106" s="35"/>
      <c r="D106" s="37"/>
      <c r="E106" s="37"/>
      <c r="F106" s="37"/>
    </row>
    <row r="107" spans="2:6" ht="12.75">
      <c r="B107" s="35"/>
      <c r="C107" s="35"/>
      <c r="D107" s="37"/>
      <c r="E107" s="37"/>
      <c r="F107" s="37"/>
    </row>
    <row r="108" spans="2:6" ht="12.75">
      <c r="B108" s="35"/>
      <c r="C108" s="35"/>
      <c r="D108" s="37"/>
      <c r="E108" s="37"/>
      <c r="F108" s="37"/>
    </row>
    <row r="109" spans="2:6" ht="12.75">
      <c r="B109" s="35"/>
      <c r="C109" s="35"/>
      <c r="D109" s="37"/>
      <c r="E109" s="37"/>
      <c r="F109" s="37"/>
    </row>
    <row r="110" spans="2:6" ht="12.75">
      <c r="B110" s="35"/>
      <c r="C110" s="35"/>
      <c r="D110" s="37"/>
      <c r="E110" s="37"/>
      <c r="F110" s="37"/>
    </row>
    <row r="111" spans="2:6" ht="12.75">
      <c r="B111" s="35"/>
      <c r="C111" s="35"/>
      <c r="D111" s="37"/>
      <c r="E111" s="37"/>
      <c r="F111" s="37"/>
    </row>
    <row r="112" spans="2:6" ht="12.75">
      <c r="B112" s="35"/>
      <c r="C112" s="35"/>
      <c r="D112" s="37"/>
      <c r="E112" s="37"/>
      <c r="F112" s="37"/>
    </row>
    <row r="113" spans="2:6" ht="12.75">
      <c r="B113" s="35"/>
      <c r="C113" s="35"/>
      <c r="D113" s="37"/>
      <c r="E113" s="37"/>
      <c r="F113" s="37"/>
    </row>
    <row r="114" spans="2:6" ht="12.75">
      <c r="B114" s="35"/>
      <c r="C114" s="35"/>
      <c r="D114" s="37"/>
      <c r="E114" s="37"/>
      <c r="F114" s="37"/>
    </row>
    <row r="115" spans="2:6" ht="12.75">
      <c r="B115" s="35"/>
      <c r="C115" s="35"/>
      <c r="D115" s="37"/>
      <c r="E115" s="37"/>
      <c r="F115" s="37"/>
    </row>
    <row r="116" spans="2:6" ht="12.75">
      <c r="B116" s="35"/>
      <c r="C116" s="35"/>
      <c r="D116" s="37"/>
      <c r="E116" s="37"/>
      <c r="F116" s="37"/>
    </row>
    <row r="117" spans="2:6" ht="12.75">
      <c r="B117" s="35"/>
      <c r="C117" s="35"/>
      <c r="D117" s="37"/>
      <c r="E117" s="37"/>
      <c r="F117" s="37"/>
    </row>
  </sheetData>
  <mergeCells count="39">
    <mergeCell ref="C17:D17"/>
    <mergeCell ref="C12:D12"/>
    <mergeCell ref="C15:D15"/>
    <mergeCell ref="B11:D11"/>
    <mergeCell ref="A83:D83"/>
    <mergeCell ref="C81:D81"/>
    <mergeCell ref="C78:D78"/>
    <mergeCell ref="B77:D77"/>
    <mergeCell ref="C70:D70"/>
    <mergeCell ref="D49:D50"/>
    <mergeCell ref="B69:D69"/>
    <mergeCell ref="B73:D73"/>
    <mergeCell ref="C63:D63"/>
    <mergeCell ref="B62:D62"/>
    <mergeCell ref="A49:A50"/>
    <mergeCell ref="F49:F50"/>
    <mergeCell ref="E49:E50"/>
    <mergeCell ref="C74:D74"/>
    <mergeCell ref="B49:B50"/>
    <mergeCell ref="C68:F68"/>
    <mergeCell ref="C49:C50"/>
    <mergeCell ref="B65:D65"/>
    <mergeCell ref="C66:D66"/>
    <mergeCell ref="C60:D60"/>
    <mergeCell ref="A6:F6"/>
    <mergeCell ref="F8:F9"/>
    <mergeCell ref="A8:A9"/>
    <mergeCell ref="E8:E9"/>
    <mergeCell ref="D8:D9"/>
    <mergeCell ref="C8:C9"/>
    <mergeCell ref="B8:B9"/>
    <mergeCell ref="B43:D43"/>
    <mergeCell ref="C52:D52"/>
    <mergeCell ref="B27:D27"/>
    <mergeCell ref="C28:D28"/>
    <mergeCell ref="B38:D38"/>
    <mergeCell ref="C39:D39"/>
    <mergeCell ref="C44:D44"/>
    <mergeCell ref="B45:F4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47/2010
z dnia 3 sierpnia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2010-08-05T07:50:30Z</cp:lastPrinted>
  <dcterms:created xsi:type="dcterms:W3CDTF">2008-02-21T12:21:20Z</dcterms:created>
  <dcterms:modified xsi:type="dcterms:W3CDTF">2010-08-05T07:50:31Z</dcterms:modified>
  <cp:category/>
  <cp:version/>
  <cp:contentType/>
  <cp:contentStatus/>
</cp:coreProperties>
</file>