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1" sheetId="1" r:id="rId1"/>
    <sheet name="2" sheetId="2" r:id="rId2"/>
  </sheets>
  <definedNames>
    <definedName name="_xlnm.Print_Area" localSheetId="0">'1'!$A$1:$G$18</definedName>
    <definedName name="_xlnm.Print_Area" localSheetId="1">'2'!$A$1:$G$105</definedName>
  </definedNames>
  <calcPr fullCalcOnLoad="1"/>
</workbook>
</file>

<file path=xl/sharedStrings.xml><?xml version="1.0" encoding="utf-8"?>
<sst xmlns="http://schemas.openxmlformats.org/spreadsheetml/2006/main" count="263" uniqueCount="183">
  <si>
    <t>Dochody od osób prawnych, od osób fizycznych i od innych jednostek nieposiadających osobowości prawnej oraz wydatki związane z ich poborem</t>
  </si>
  <si>
    <t>75618</t>
  </si>
  <si>
    <t>- 154 000,00</t>
  </si>
  <si>
    <t>854</t>
  </si>
  <si>
    <t>Edukacyjna opieka wychowawcza</t>
  </si>
  <si>
    <t>- 15 370,00</t>
  </si>
  <si>
    <t>85415</t>
  </si>
  <si>
    <t>ZMIANA PLANU DOCHODÓW GMINY MIŁKOWICE NA ROK 2010</t>
  </si>
  <si>
    <t>Zmniejszenie</t>
  </si>
  <si>
    <t>6260</t>
  </si>
  <si>
    <t>Wpływy z innych opłat stanowiących dochody jednostek samorządu terytorialnego na podstawie ustaw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</si>
  <si>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</si>
  <si>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</si>
  <si>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</si>
  <si>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</si>
  <si>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Pomoc materialna dla uczniów</t>
  </si>
  <si>
    <t>w tym: wydatki na programy finansowane z udziałem środków, o których mowa w art.5 ust.1 pkt 2 i 3 ustawy o finansach publicznych</t>
  </si>
  <si>
    <t>6057</t>
  </si>
  <si>
    <t>Zwiększenie</t>
  </si>
  <si>
    <t>1.386</t>
  </si>
  <si>
    <t>Budowa sieci i przyłączy kanalizacji sanitarnej w miejscowości Dobrzejów</t>
  </si>
  <si>
    <t>-1.386</t>
  </si>
  <si>
    <t>-281.664</t>
  </si>
  <si>
    <t>-117.120</t>
  </si>
  <si>
    <t>-3.344.866</t>
  </si>
  <si>
    <t>-576.000</t>
  </si>
  <si>
    <t>-23.400</t>
  </si>
  <si>
    <t>-15.000</t>
  </si>
  <si>
    <t>60016</t>
  </si>
  <si>
    <t>757</t>
  </si>
  <si>
    <t>75702</t>
  </si>
  <si>
    <t>Obsługa papierów wartościowych, kredytów i pożyczek jednostek samorządu terytorialnego</t>
  </si>
  <si>
    <t>3 415,00</t>
  </si>
  <si>
    <t>801</t>
  </si>
  <si>
    <t>80101</t>
  </si>
  <si>
    <t>Wydatki osobowe niezaliczone do wynagrodzeń</t>
  </si>
  <si>
    <t>- 10 800,00</t>
  </si>
  <si>
    <t>- 312,00</t>
  </si>
  <si>
    <t>- 11 180,00</t>
  </si>
  <si>
    <t>- 2 330,00</t>
  </si>
  <si>
    <t>- 704,00</t>
  </si>
  <si>
    <t>Opłata z tytułu zakupu usług telekomunikacyjnych świadczonych w stacjonarnej publicznej sieci telefonicznej.</t>
  </si>
  <si>
    <t>- 1 114,00</t>
  </si>
  <si>
    <t>80103</t>
  </si>
  <si>
    <t>80104</t>
  </si>
  <si>
    <t xml:space="preserve">Przedszkola </t>
  </si>
  <si>
    <t>2540</t>
  </si>
  <si>
    <t>Dotacja podmiotowa z budżetu dla niepublicznej jednostki systemu oświaty</t>
  </si>
  <si>
    <t>5 000,00</t>
  </si>
  <si>
    <t>2900</t>
  </si>
  <si>
    <t>Wpłaty gmin i powiatów na rzecz innych jednostek samorządu terytorialnego oraz związków gmin lub związków powiatów na dofinansowanie zadań bieżących</t>
  </si>
  <si>
    <t>- 5 000,00</t>
  </si>
  <si>
    <t>80110</t>
  </si>
  <si>
    <t>- 17 000,00</t>
  </si>
  <si>
    <t>- 40,00</t>
  </si>
  <si>
    <t>80113</t>
  </si>
  <si>
    <t>851</t>
  </si>
  <si>
    <t>262,50</t>
  </si>
  <si>
    <t>852</t>
  </si>
  <si>
    <t>85202</t>
  </si>
  <si>
    <t>- 2 080,00</t>
  </si>
  <si>
    <t>Zakup usług przez jednostki samorządu terytorialnego od innych jednostek samorządu terytorialnego</t>
  </si>
  <si>
    <t>85215</t>
  </si>
  <si>
    <t>- 2 200,00</t>
  </si>
  <si>
    <t>3110</t>
  </si>
  <si>
    <t>Świadczenia społeczne</t>
  </si>
  <si>
    <t>85219</t>
  </si>
  <si>
    <t>- 1 500,00</t>
  </si>
  <si>
    <t>- 1 000,00</t>
  </si>
  <si>
    <t>- 300,00</t>
  </si>
  <si>
    <t>926</t>
  </si>
  <si>
    <t>92601</t>
  </si>
  <si>
    <t>1 800,00</t>
  </si>
  <si>
    <t>- 2 000,00</t>
  </si>
  <si>
    <t>- 120,00</t>
  </si>
  <si>
    <t>Razem:</t>
  </si>
  <si>
    <t>Zwiększenia</t>
  </si>
  <si>
    <t>Zmniejszenia</t>
  </si>
  <si>
    <t>na wynagrodzenia i pochodne</t>
  </si>
  <si>
    <t>Dodatki mieszkaniowe</t>
  </si>
  <si>
    <t>600</t>
  </si>
  <si>
    <t>60014</t>
  </si>
  <si>
    <t>Dział</t>
  </si>
  <si>
    <t>Rozdział</t>
  </si>
  <si>
    <t>§</t>
  </si>
  <si>
    <t>Treść</t>
  </si>
  <si>
    <t>010</t>
  </si>
  <si>
    <t>ROLNICTWO I ŁOWIECTWO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</si>
  <si>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</si>
  <si>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</si>
  <si>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</si>
  <si>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</si>
  <si>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</si>
  <si>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</si>
  <si>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</si>
  <si>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</si>
  <si>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</si>
  <si>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</si>
  <si>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</si>
  <si>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</si>
  <si>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</si>
  <si>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</si>
  <si>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01010</t>
  </si>
  <si>
    <t>Infrastruktura wodociągowa i sanitacyjna wsi</t>
  </si>
  <si>
    <t>6050</t>
  </si>
  <si>
    <t>Wydatki inwestycyjne jednostek budżetowych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</si>
  <si>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</si>
  <si>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</si>
  <si>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</si>
  <si>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</si>
  <si>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</si>
  <si>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</si>
  <si>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</si>
  <si>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4270</t>
  </si>
  <si>
    <t>Zakup usług remontowych</t>
  </si>
  <si>
    <t>4410</t>
  </si>
  <si>
    <t>Podróże służbowe krajowe</t>
  </si>
  <si>
    <t>3020</t>
  </si>
  <si>
    <t>4370</t>
  </si>
  <si>
    <t>6059</t>
  </si>
  <si>
    <t>OBSŁUGA DŁUGU PUBLICZNEGO</t>
  </si>
  <si>
    <t>8070</t>
  </si>
  <si>
    <t>OŚWIATA I WYCHOWANIE</t>
  </si>
  <si>
    <t>Szkoły podstawowe</t>
  </si>
  <si>
    <t>Oddziały przedszkolne w szkołach podstawowych</t>
  </si>
  <si>
    <t>Gimnazja</t>
  </si>
  <si>
    <t>Dowożenie uczniów do szkół</t>
  </si>
  <si>
    <t>OCHRONA ZDROWIA</t>
  </si>
  <si>
    <t>POMOC SPOŁECZNA</t>
  </si>
  <si>
    <t>Domy pomocy społecznej</t>
  </si>
  <si>
    <t>4330</t>
  </si>
  <si>
    <t>2030</t>
  </si>
  <si>
    <t>Ośrodki pomocy społecznej</t>
  </si>
  <si>
    <t>KULTURA FIZYCZNA I SPORT</t>
  </si>
  <si>
    <t>Wydatki majątkowe, w tym:</t>
  </si>
  <si>
    <t>Wydatki bieżące, w tym:</t>
  </si>
  <si>
    <t>zmniejszenie dotacji od Wojewody Dolnośląskiego pismo FB.III.3011-223/10-1 z dnia 24.11.2010r. na stypendia</t>
  </si>
  <si>
    <t>Obiekty sportowe</t>
  </si>
  <si>
    <t>ZMIANA PLANU WYDATKÓW GMINY MIŁKOWICE NA ROK 2010</t>
  </si>
  <si>
    <t>Budowa kanalizacji sanitarnej dla miejscowości Jezierzany, Jakuszów, Pątnówek i Bobrów I etap - Pątnówek-Jakuszów</t>
  </si>
  <si>
    <t>Budowa sieci kanalizacji sanitarnej i wodociągowej w Miłkowicach w obrębie ulic: 15 Sierpnia, 11 Listopada, Konstytucji 3 Maja"</t>
  </si>
  <si>
    <t xml:space="preserve">Budowa kanalizacji sanitarnej wraz z przyłączami dla miejscowości Gniewomirowice i Goślinów </t>
  </si>
  <si>
    <t>Remont dróg osiedlowych w Gniewomirowicach</t>
  </si>
  <si>
    <t>Budowa ciągu pieszo-jezdnego przy stacji PKP w Miłkowicach</t>
  </si>
  <si>
    <t>Budowa chodnika z kanalizacją deszczową w miejscowości Miłkowice w ciągu drogi powiatowej nr 2210 D na odcinku od km 5+415 do km 5+970</t>
  </si>
  <si>
    <t>Rolnictwo i łowiectwo</t>
  </si>
  <si>
    <t>Dotacje otrzymane z funduszy celowych na finansowanie lub dofinansowanie kosztów realizacji inwestycji i zakupów inwestycyjnych jednostek sektora finansów publicznych</t>
  </si>
  <si>
    <t>Dotacje celowe otrzymane z budżetu państwa na realizację własnych zadań bieżących gmin (związków gmin)</t>
  </si>
  <si>
    <t>756</t>
  </si>
  <si>
    <t>754</t>
  </si>
  <si>
    <t>Bezpieczeństwo publiczne i ochrona przeciwpożarowa</t>
  </si>
  <si>
    <t>75412</t>
  </si>
  <si>
    <t>Ochotnicze straże pożarne</t>
  </si>
  <si>
    <t>-35.000</t>
  </si>
  <si>
    <t>-3.790</t>
  </si>
  <si>
    <t>-3.800</t>
  </si>
  <si>
    <t>Szkolno-Gimnazjalny Zespół Szkół (SGZS)</t>
  </si>
  <si>
    <t>Urząd Gminy Miłkowice (UG)</t>
  </si>
  <si>
    <t>Szkoła Podstawowa Rzeszotary (SP)</t>
  </si>
  <si>
    <t>-2.190</t>
  </si>
  <si>
    <t>-290</t>
  </si>
  <si>
    <t>85153</t>
  </si>
  <si>
    <t>Zwalczanie narkomanii</t>
  </si>
  <si>
    <t>6210</t>
  </si>
  <si>
    <t>Dotacje celowe z budżetu na finansowanie lub dofinansowanie kosztów realizacji inwestycji i zakupów inwestycyjnych samorządowych zakładów budżetowych</t>
  </si>
  <si>
    <t>Zakup usług dostępu do sieci Internet</t>
  </si>
  <si>
    <t>Odsetki i dyskonto od skarbowych papierów wartościowych, kredytów i pożyczek oraz innych instrumentów finansowych, związanych z obsługą długu krajowego</t>
  </si>
  <si>
    <t>-10.800</t>
  </si>
  <si>
    <t>-312</t>
  </si>
  <si>
    <t>-6.400</t>
  </si>
  <si>
    <t>-4.780</t>
  </si>
  <si>
    <t>-1.100</t>
  </si>
  <si>
    <t>-1.230</t>
  </si>
  <si>
    <t>-1.114</t>
  </si>
  <si>
    <t>-704</t>
  </si>
  <si>
    <t>-680</t>
  </si>
  <si>
    <t>-197</t>
  </si>
  <si>
    <t>-614</t>
  </si>
  <si>
    <t>-837</t>
  </si>
  <si>
    <t>-450</t>
  </si>
  <si>
    <t>1.800</t>
  </si>
  <si>
    <t>-2.000</t>
  </si>
  <si>
    <t>-120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</si>
</sst>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15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 CE"/>
      <family val="0"/>
    </font>
    <font>
      <i/>
      <sz val="10"/>
      <name val="Arial CE"/>
      <family val="0"/>
    </font>
    <font>
      <i/>
      <sz val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19">
      <alignment/>
      <protection/>
    </xf>
    <xf numFmtId="0" fontId="5" fillId="0" borderId="0" xfId="18" applyFont="1">
      <alignment/>
      <protection/>
    </xf>
    <xf numFmtId="0" fontId="2" fillId="0" borderId="0" xfId="18">
      <alignment/>
      <protection/>
    </xf>
    <xf numFmtId="0" fontId="5" fillId="0" borderId="0" xfId="18" applyFont="1" applyBorder="1" applyAlignment="1">
      <alignment horizontal="center" vertical="center"/>
      <protection/>
    </xf>
    <xf numFmtId="0" fontId="2" fillId="0" borderId="1" xfId="18" applyBorder="1" applyAlignment="1">
      <alignment horizontal="center"/>
      <protection/>
    </xf>
    <xf numFmtId="4" fontId="2" fillId="0" borderId="2" xfId="18" applyNumberFormat="1" applyBorder="1" applyAlignment="1">
      <alignment vertical="center"/>
      <protection/>
    </xf>
    <xf numFmtId="0" fontId="10" fillId="0" borderId="0" xfId="0" applyNumberFormat="1" applyFill="1" applyBorder="1" applyAlignment="1" applyProtection="1">
      <alignment horizontal="left"/>
      <protection locked="0"/>
    </xf>
    <xf numFmtId="4" fontId="10" fillId="0" borderId="0" xfId="0" applyNumberForma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10" fillId="0" borderId="3" xfId="0" applyFont="1" applyFill="1" applyBorder="1" applyAlignment="1">
      <alignment horizontal="center" vertical="center" wrapText="1"/>
    </xf>
    <xf numFmtId="49" fontId="10" fillId="0" borderId="4" xfId="0" applyFont="1" applyFill="1" applyBorder="1" applyAlignment="1">
      <alignment horizontal="center" vertical="center" wrapText="1"/>
    </xf>
    <xf numFmtId="49" fontId="10" fillId="0" borderId="4" xfId="0" applyFont="1" applyFill="1" applyBorder="1" applyAlignment="1">
      <alignment horizontal="left"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49" fontId="10" fillId="0" borderId="6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11" fillId="0" borderId="3" xfId="0" applyFont="1" applyFill="1" applyBorder="1" applyAlignment="1">
      <alignment horizontal="center" vertical="center" wrapText="1"/>
    </xf>
    <xf numFmtId="49" fontId="11" fillId="0" borderId="4" xfId="0" applyFont="1" applyFill="1" applyBorder="1" applyAlignment="1">
      <alignment horizontal="center" vertical="center" wrapText="1"/>
    </xf>
    <xf numFmtId="49" fontId="11" fillId="0" borderId="4" xfId="0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right" vertical="center" wrapText="1"/>
    </xf>
    <xf numFmtId="49" fontId="12" fillId="0" borderId="4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" fontId="12" fillId="0" borderId="5" xfId="0" applyNumberFormat="1" applyFont="1" applyFill="1" applyBorder="1" applyAlignment="1">
      <alignment horizontal="right" vertical="center" wrapText="1"/>
    </xf>
    <xf numFmtId="49" fontId="11" fillId="0" borderId="8" xfId="0" applyFont="1" applyFill="1" applyBorder="1" applyAlignment="1">
      <alignment horizontal="center" vertical="center" wrapText="1"/>
    </xf>
    <xf numFmtId="49" fontId="11" fillId="0" borderId="9" xfId="0" applyFont="1" applyFill="1" applyBorder="1" applyAlignment="1">
      <alignment horizontal="center" vertical="center" wrapText="1"/>
    </xf>
    <xf numFmtId="49" fontId="11" fillId="0" borderId="9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9" fontId="12" fillId="0" borderId="11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left"/>
      <protection locked="0"/>
    </xf>
    <xf numFmtId="4" fontId="12" fillId="0" borderId="7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10" fillId="2" borderId="4" xfId="0" applyFont="1" applyBorder="1" applyAlignment="1">
      <alignment horizontal="center" vertical="center" wrapText="1"/>
    </xf>
    <xf numFmtId="4" fontId="10" fillId="2" borderId="5" xfId="0" applyNumberFormat="1" applyFont="1" applyBorder="1" applyAlignment="1">
      <alignment horizontal="center" vertical="center" wrapText="1"/>
    </xf>
    <xf numFmtId="49" fontId="10" fillId="0" borderId="13" xfId="0" applyFont="1" applyFill="1" applyBorder="1" applyAlignment="1">
      <alignment horizontal="center" vertical="center" wrapText="1"/>
    </xf>
    <xf numFmtId="49" fontId="10" fillId="0" borderId="14" xfId="0" applyFont="1" applyFill="1" applyBorder="1" applyAlignment="1">
      <alignment horizontal="center" vertical="center" wrapText="1"/>
    </xf>
    <xf numFmtId="49" fontId="11" fillId="0" borderId="15" xfId="0" applyFont="1" applyFill="1" applyBorder="1" applyAlignment="1">
      <alignment horizontal="center" vertical="center" wrapText="1"/>
    </xf>
    <xf numFmtId="49" fontId="10" fillId="0" borderId="16" xfId="0" applyFont="1" applyFill="1" applyBorder="1" applyAlignment="1">
      <alignment horizontal="center" vertical="center" wrapText="1"/>
    </xf>
    <xf numFmtId="49" fontId="10" fillId="0" borderId="16" xfId="0" applyFont="1" applyFill="1" applyBorder="1" applyAlignment="1">
      <alignment horizontal="left" vertical="center" wrapText="1"/>
    </xf>
    <xf numFmtId="4" fontId="10" fillId="0" borderId="17" xfId="0" applyNumberFormat="1" applyFont="1" applyFill="1" applyBorder="1" applyAlignment="1">
      <alignment horizontal="right" vertical="center" wrapText="1"/>
    </xf>
    <xf numFmtId="4" fontId="12" fillId="0" borderId="18" xfId="0" applyNumberFormat="1" applyFont="1" applyFill="1" applyBorder="1" applyAlignment="1">
      <alignment horizontal="right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right" vertical="center" wrapText="1"/>
    </xf>
    <xf numFmtId="4" fontId="2" fillId="0" borderId="20" xfId="18" applyNumberFormat="1" applyBorder="1" applyAlignment="1">
      <alignment vertical="center"/>
      <protection/>
    </xf>
    <xf numFmtId="49" fontId="10" fillId="0" borderId="8" xfId="0" applyFont="1" applyFill="1" applyBorder="1" applyAlignment="1">
      <alignment horizontal="center" vertical="center" wrapText="1"/>
    </xf>
    <xf numFmtId="49" fontId="12" fillId="0" borderId="4" xfId="0" applyFont="1" applyFill="1" applyAlignment="1">
      <alignment horizontal="center" vertical="center" wrapText="1"/>
    </xf>
    <xf numFmtId="49" fontId="11" fillId="0" borderId="4" xfId="0" applyFont="1" applyFill="1" applyAlignment="1">
      <alignment horizontal="center" vertical="center" wrapText="1"/>
    </xf>
    <xf numFmtId="49" fontId="11" fillId="0" borderId="3" xfId="0" applyFont="1" applyFill="1" applyAlignment="1">
      <alignment horizontal="center" vertical="center" wrapText="1"/>
    </xf>
    <xf numFmtId="49" fontId="10" fillId="2" borderId="4" xfId="0" applyFont="1" applyAlignment="1">
      <alignment horizontal="center" vertical="center" wrapText="1"/>
    </xf>
    <xf numFmtId="49" fontId="10" fillId="0" borderId="4" xfId="0" applyFont="1" applyFill="1" applyAlignment="1">
      <alignment horizontal="center" vertical="center" wrapText="1"/>
    </xf>
    <xf numFmtId="49" fontId="10" fillId="0" borderId="3" xfId="0" applyFont="1" applyFill="1" applyAlignment="1">
      <alignment horizontal="center" vertical="center" wrapText="1"/>
    </xf>
    <xf numFmtId="4" fontId="12" fillId="0" borderId="4" xfId="0" applyNumberFormat="1" applyFont="1" applyFill="1" applyAlignment="1">
      <alignment horizontal="right" vertical="center" wrapText="1"/>
    </xf>
    <xf numFmtId="4" fontId="11" fillId="0" borderId="4" xfId="0" applyNumberFormat="1" applyFont="1" applyFill="1" applyAlignment="1">
      <alignment horizontal="right" vertical="center" wrapText="1"/>
    </xf>
    <xf numFmtId="4" fontId="10" fillId="0" borderId="4" xfId="0" applyNumberFormat="1" applyFont="1" applyFill="1" applyAlignment="1">
      <alignment horizontal="right" vertical="center" wrapText="1"/>
    </xf>
    <xf numFmtId="49" fontId="10" fillId="0" borderId="21" xfId="0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right" vertical="center" wrapText="1"/>
    </xf>
    <xf numFmtId="0" fontId="5" fillId="0" borderId="22" xfId="18" applyFont="1" applyBorder="1" applyAlignment="1">
      <alignment horizontal="center"/>
      <protection/>
    </xf>
    <xf numFmtId="49" fontId="13" fillId="0" borderId="23" xfId="0" applyNumberFormat="1" applyFont="1" applyFill="1" applyBorder="1" applyAlignment="1">
      <alignment horizontal="center" vertical="center" wrapText="1"/>
    </xf>
    <xf numFmtId="49" fontId="10" fillId="0" borderId="24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 applyProtection="1">
      <alignment horizontal="left"/>
      <protection locked="0"/>
    </xf>
    <xf numFmtId="49" fontId="13" fillId="0" borderId="5" xfId="0" applyNumberFormat="1" applyFont="1" applyFill="1" applyBorder="1" applyAlignment="1">
      <alignment horizontal="center" vertical="center" wrapText="1"/>
    </xf>
    <xf numFmtId="49" fontId="10" fillId="0" borderId="25" xfId="0" applyFont="1" applyFill="1" applyBorder="1" applyAlignment="1">
      <alignment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14" fillId="0" borderId="6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9" fontId="14" fillId="0" borderId="27" xfId="0" applyFont="1" applyFill="1" applyBorder="1" applyAlignment="1">
      <alignment horizontal="center" vertical="center" wrapText="1"/>
    </xf>
    <xf numFmtId="49" fontId="14" fillId="0" borderId="28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vertical="center" wrapText="1"/>
    </xf>
    <xf numFmtId="49" fontId="13" fillId="0" borderId="29" xfId="0" applyNumberFormat="1" applyFont="1" applyFill="1" applyBorder="1" applyAlignment="1">
      <alignment vertical="center" wrapText="1"/>
    </xf>
    <xf numFmtId="0" fontId="12" fillId="0" borderId="12" xfId="0" applyNumberFormat="1" applyFont="1" applyFill="1" applyBorder="1" applyAlignment="1" applyProtection="1">
      <alignment horizontal="left" vertical="top" wrapText="1"/>
      <protection locked="0"/>
    </xf>
    <xf numFmtId="4" fontId="10" fillId="0" borderId="30" xfId="0" applyNumberFormat="1" applyFont="1" applyFill="1" applyBorder="1" applyAlignment="1">
      <alignment horizontal="right" vertical="center" wrapText="1"/>
    </xf>
    <xf numFmtId="49" fontId="12" fillId="0" borderId="31" xfId="0" applyFont="1" applyFill="1" applyBorder="1" applyAlignment="1">
      <alignment horizontal="center" vertical="center" wrapText="1"/>
    </xf>
    <xf numFmtId="49" fontId="10" fillId="0" borderId="1" xfId="0" applyFont="1" applyFill="1" applyBorder="1" applyAlignment="1">
      <alignment horizontal="center" vertical="center" wrapText="1"/>
    </xf>
    <xf numFmtId="49" fontId="10" fillId="0" borderId="15" xfId="0" applyFont="1" applyFill="1" applyBorder="1" applyAlignment="1">
      <alignment horizontal="center" vertical="center" wrapText="1"/>
    </xf>
    <xf numFmtId="49" fontId="10" fillId="0" borderId="27" xfId="0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" fontId="10" fillId="0" borderId="32" xfId="0" applyNumberFormat="1" applyFont="1" applyFill="1" applyBorder="1" applyAlignment="1">
      <alignment horizontal="right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9" fontId="10" fillId="0" borderId="33" xfId="0" applyFont="1" applyFill="1" applyBorder="1" applyAlignment="1">
      <alignment horizontal="center" vertical="center" wrapText="1"/>
    </xf>
    <xf numFmtId="4" fontId="10" fillId="0" borderId="34" xfId="0" applyNumberFormat="1" applyFont="1" applyFill="1" applyBorder="1" applyAlignment="1">
      <alignment horizontal="right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 applyProtection="1">
      <alignment horizontal="left"/>
      <protection locked="0"/>
    </xf>
    <xf numFmtId="4" fontId="10" fillId="0" borderId="35" xfId="0" applyNumberFormat="1" applyFont="1" applyFill="1" applyBorder="1" applyAlignment="1" applyProtection="1">
      <alignment horizontal="center" vertical="center"/>
      <protection locked="0"/>
    </xf>
    <xf numFmtId="4" fontId="12" fillId="0" borderId="36" xfId="0" applyNumberFormat="1" applyFont="1" applyFill="1" applyBorder="1" applyAlignment="1">
      <alignment horizontal="right" vertical="center" wrapText="1"/>
    </xf>
    <xf numFmtId="49" fontId="10" fillId="0" borderId="14" xfId="0" applyFont="1" applyFill="1" applyBorder="1" applyAlignment="1">
      <alignment horizontal="center" vertical="center" wrapText="1"/>
    </xf>
    <xf numFmtId="49" fontId="12" fillId="0" borderId="37" xfId="0" applyFont="1" applyFill="1" applyBorder="1" applyAlignment="1">
      <alignment horizontal="right" vertical="center" wrapText="1"/>
    </xf>
    <xf numFmtId="49" fontId="12" fillId="0" borderId="38" xfId="0" applyFont="1" applyFill="1" applyBorder="1" applyAlignment="1">
      <alignment horizontal="right" vertical="center" wrapText="1"/>
    </xf>
    <xf numFmtId="49" fontId="10" fillId="0" borderId="3" xfId="0" applyFont="1" applyFill="1" applyBorder="1" applyAlignment="1">
      <alignment horizontal="center" vertical="center" wrapText="1"/>
    </xf>
    <xf numFmtId="49" fontId="11" fillId="0" borderId="4" xfId="0" applyFont="1" applyFill="1" applyBorder="1" applyAlignment="1">
      <alignment horizontal="center" vertical="center" wrapText="1"/>
    </xf>
    <xf numFmtId="49" fontId="12" fillId="0" borderId="11" xfId="0" applyFont="1" applyFill="1" applyBorder="1" applyAlignment="1">
      <alignment horizontal="center" vertical="center" wrapText="1"/>
    </xf>
    <xf numFmtId="49" fontId="11" fillId="0" borderId="9" xfId="0" applyFont="1" applyFill="1" applyBorder="1" applyAlignment="1">
      <alignment horizontal="center" vertical="center" wrapText="1"/>
    </xf>
    <xf numFmtId="0" fontId="10" fillId="0" borderId="0" xfId="0" applyNumberFormat="1" applyFill="1" applyBorder="1" applyAlignment="1" applyProtection="1">
      <alignment horizontal="left"/>
      <protection locked="0"/>
    </xf>
    <xf numFmtId="49" fontId="10" fillId="2" borderId="4" xfId="0" applyFont="1" applyBorder="1" applyAlignment="1">
      <alignment horizontal="center" vertical="center" wrapText="1"/>
    </xf>
    <xf numFmtId="49" fontId="12" fillId="0" borderId="4" xfId="0" applyFont="1" applyFill="1" applyBorder="1" applyAlignment="1">
      <alignment horizontal="center" vertical="center" wrapText="1"/>
    </xf>
    <xf numFmtId="49" fontId="10" fillId="0" borderId="13" xfId="0" applyFont="1" applyFill="1" applyBorder="1" applyAlignment="1">
      <alignment horizontal="center" vertical="center" wrapText="1"/>
    </xf>
    <xf numFmtId="49" fontId="10" fillId="0" borderId="39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10" fillId="2" borderId="4" xfId="0" applyFont="1" applyAlignment="1">
      <alignment horizontal="center" vertical="center" wrapText="1"/>
    </xf>
    <xf numFmtId="49" fontId="10" fillId="0" borderId="40" xfId="0" applyFont="1" applyFill="1" applyBorder="1" applyAlignment="1">
      <alignment horizontal="center" vertical="center" wrapText="1"/>
    </xf>
    <xf numFmtId="0" fontId="7" fillId="0" borderId="41" xfId="18" applyFont="1" applyBorder="1" applyAlignment="1">
      <alignment horizontal="center" vertical="center" wrapText="1"/>
      <protection/>
    </xf>
    <xf numFmtId="0" fontId="7" fillId="0" borderId="42" xfId="18" applyFont="1" applyBorder="1" applyAlignment="1">
      <alignment horizontal="center" vertical="center" wrapText="1"/>
      <protection/>
    </xf>
    <xf numFmtId="4" fontId="13" fillId="0" borderId="43" xfId="0" applyNumberFormat="1" applyFont="1" applyFill="1" applyBorder="1" applyAlignment="1">
      <alignment horizontal="right" vertical="center" wrapText="1"/>
    </xf>
    <xf numFmtId="49" fontId="10" fillId="2" borderId="44" xfId="0" applyFont="1" applyBorder="1" applyAlignment="1">
      <alignment horizontal="right" vertical="center" wrapText="1"/>
    </xf>
    <xf numFmtId="49" fontId="10" fillId="2" borderId="45" xfId="0" applyFont="1" applyBorder="1" applyAlignment="1">
      <alignment horizontal="right" vertical="center" wrapText="1"/>
    </xf>
    <xf numFmtId="49" fontId="10" fillId="2" borderId="46" xfId="0" applyFont="1" applyBorder="1" applyAlignment="1">
      <alignment horizontal="right" vertical="center" wrapText="1"/>
    </xf>
    <xf numFmtId="0" fontId="4" fillId="0" borderId="0" xfId="19" applyFont="1" applyAlignment="1">
      <alignment horizontal="center"/>
      <protection/>
    </xf>
    <xf numFmtId="4" fontId="12" fillId="2" borderId="47" xfId="0" applyNumberFormat="1" applyFont="1" applyBorder="1" applyAlignment="1">
      <alignment horizontal="right" vertical="center" wrapText="1"/>
    </xf>
    <xf numFmtId="4" fontId="12" fillId="2" borderId="48" xfId="0" applyNumberFormat="1" applyFont="1" applyBorder="1" applyAlignment="1">
      <alignment horizontal="right" vertical="center" wrapText="1"/>
    </xf>
    <xf numFmtId="4" fontId="10" fillId="0" borderId="4" xfId="0" applyNumberFormat="1" applyFont="1" applyFill="1" applyAlignment="1">
      <alignment horizontal="left" vertical="center" wrapText="1"/>
    </xf>
    <xf numFmtId="4" fontId="12" fillId="0" borderId="4" xfId="0" applyNumberFormat="1" applyFont="1" applyFill="1" applyAlignment="1">
      <alignment horizontal="left" vertical="center" wrapText="1"/>
    </xf>
    <xf numFmtId="4" fontId="11" fillId="0" borderId="4" xfId="0" applyNumberFormat="1" applyFont="1" applyFill="1" applyAlignment="1">
      <alignment horizontal="left" vertical="center" wrapText="1"/>
    </xf>
    <xf numFmtId="4" fontId="10" fillId="0" borderId="21" xfId="0" applyNumberFormat="1" applyFont="1" applyFill="1" applyBorder="1" applyAlignment="1">
      <alignment horizontal="left" vertical="center" wrapText="1"/>
    </xf>
    <xf numFmtId="49" fontId="10" fillId="2" borderId="49" xfId="0" applyFont="1" applyBorder="1" applyAlignment="1">
      <alignment horizontal="right" vertical="center" wrapText="1"/>
    </xf>
    <xf numFmtId="49" fontId="10" fillId="2" borderId="50" xfId="0" applyFont="1" applyBorder="1" applyAlignment="1">
      <alignment horizontal="right" vertical="center" wrapText="1"/>
    </xf>
    <xf numFmtId="49" fontId="10" fillId="2" borderId="51" xfId="0" applyFont="1" applyBorder="1" applyAlignment="1">
      <alignment horizontal="right" vertical="center" wrapText="1"/>
    </xf>
    <xf numFmtId="49" fontId="10" fillId="0" borderId="1" xfId="0" applyFont="1" applyFill="1" applyBorder="1" applyAlignment="1">
      <alignment horizontal="center" vertical="center" wrapText="1"/>
    </xf>
    <xf numFmtId="49" fontId="10" fillId="0" borderId="0" xfId="0" applyFont="1" applyFill="1" applyBorder="1" applyAlignment="1">
      <alignment horizontal="center" vertical="center" wrapText="1"/>
    </xf>
    <xf numFmtId="0" fontId="7" fillId="0" borderId="0" xfId="18" applyFont="1" applyBorder="1" applyAlignment="1">
      <alignment horizontal="right" vertical="center" wrapText="1"/>
      <protection/>
    </xf>
    <xf numFmtId="0" fontId="7" fillId="0" borderId="52" xfId="18" applyFont="1" applyBorder="1" applyAlignment="1">
      <alignment horizontal="right" vertical="center" wrapText="1"/>
      <protection/>
    </xf>
    <xf numFmtId="0" fontId="7" fillId="0" borderId="53" xfId="18" applyFont="1" applyBorder="1" applyAlignment="1">
      <alignment horizontal="right" vertical="center" wrapText="1"/>
      <protection/>
    </xf>
    <xf numFmtId="0" fontId="7" fillId="0" borderId="54" xfId="18" applyFont="1" applyBorder="1" applyAlignment="1">
      <alignment horizontal="right" vertical="center" wrapText="1"/>
      <protection/>
    </xf>
    <xf numFmtId="0" fontId="7" fillId="0" borderId="55" xfId="18" applyFont="1" applyBorder="1" applyAlignment="1">
      <alignment horizontal="right" vertical="center" wrapText="1"/>
      <protection/>
    </xf>
    <xf numFmtId="0" fontId="7" fillId="0" borderId="56" xfId="18" applyFont="1" applyBorder="1" applyAlignment="1">
      <alignment horizontal="right" vertical="center" wrapText="1"/>
      <protection/>
    </xf>
    <xf numFmtId="49" fontId="10" fillId="0" borderId="57" xfId="0" applyFont="1" applyFill="1" applyBorder="1" applyAlignment="1">
      <alignment horizontal="center" vertical="center" wrapText="1"/>
    </xf>
    <xf numFmtId="49" fontId="10" fillId="0" borderId="8" xfId="0" applyFont="1" applyFill="1" applyBorder="1" applyAlignment="1">
      <alignment horizontal="center" vertical="center" wrapText="1"/>
    </xf>
    <xf numFmtId="0" fontId="7" fillId="0" borderId="58" xfId="18" applyFont="1" applyBorder="1" applyAlignment="1">
      <alignment horizontal="right" vertical="center" wrapText="1"/>
      <protection/>
    </xf>
    <xf numFmtId="0" fontId="7" fillId="0" borderId="26" xfId="18" applyFont="1" applyBorder="1" applyAlignment="1">
      <alignment horizontal="right" vertical="center" wrapText="1"/>
      <protection/>
    </xf>
    <xf numFmtId="49" fontId="10" fillId="0" borderId="59" xfId="0" applyFont="1" applyFill="1" applyBorder="1" applyAlignment="1">
      <alignment horizontal="center" vertical="center" wrapText="1"/>
    </xf>
    <xf numFmtId="49" fontId="10" fillId="0" borderId="55" xfId="0" applyFont="1" applyFill="1" applyBorder="1" applyAlignment="1">
      <alignment horizontal="center" vertical="center" wrapText="1"/>
    </xf>
    <xf numFmtId="0" fontId="2" fillId="0" borderId="58" xfId="18" applyFont="1" applyBorder="1" applyAlignment="1">
      <alignment horizontal="left" vertical="center" wrapText="1"/>
      <protection/>
    </xf>
    <xf numFmtId="0" fontId="2" fillId="0" borderId="26" xfId="18" applyFont="1" applyBorder="1" applyAlignment="1">
      <alignment horizontal="left" vertical="center" wrapText="1"/>
      <protection/>
    </xf>
    <xf numFmtId="49" fontId="11" fillId="0" borderId="60" xfId="0" applyFont="1" applyFill="1" applyBorder="1" applyAlignment="1">
      <alignment horizontal="center" vertical="center" wrapText="1"/>
    </xf>
    <xf numFmtId="49" fontId="11" fillId="0" borderId="21" xfId="0" applyFont="1" applyFill="1" applyBorder="1" applyAlignment="1">
      <alignment horizontal="center" vertical="center" wrapText="1"/>
    </xf>
    <xf numFmtId="0" fontId="2" fillId="0" borderId="61" xfId="18" applyFont="1" applyBorder="1" applyAlignment="1">
      <alignment horizontal="right" vertical="center" wrapText="1"/>
      <protection/>
    </xf>
    <xf numFmtId="0" fontId="2" fillId="0" borderId="62" xfId="18" applyFont="1" applyBorder="1" applyAlignment="1">
      <alignment horizontal="right" vertical="center" wrapText="1"/>
      <protection/>
    </xf>
    <xf numFmtId="4" fontId="13" fillId="0" borderId="63" xfId="0" applyNumberFormat="1" applyFont="1" applyFill="1" applyBorder="1" applyAlignment="1">
      <alignment horizontal="right" vertical="center" wrapText="1"/>
    </xf>
    <xf numFmtId="4" fontId="13" fillId="0" borderId="23" xfId="0" applyNumberFormat="1" applyFont="1" applyFill="1" applyBorder="1" applyAlignment="1">
      <alignment horizontal="right" vertical="center" wrapText="1"/>
    </xf>
    <xf numFmtId="0" fontId="6" fillId="0" borderId="64" xfId="18" applyFont="1" applyBorder="1" applyAlignment="1">
      <alignment horizontal="center" vertical="center"/>
      <protection/>
    </xf>
    <xf numFmtId="0" fontId="6" fillId="0" borderId="65" xfId="18" applyFont="1" applyBorder="1" applyAlignment="1">
      <alignment horizontal="center" vertical="center"/>
      <protection/>
    </xf>
    <xf numFmtId="0" fontId="10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52" xfId="0" applyFont="1" applyFill="1" applyBorder="1" applyAlignment="1">
      <alignment horizontal="center" vertical="center" wrapText="1"/>
    </xf>
    <xf numFmtId="49" fontId="11" fillId="0" borderId="11" xfId="0" applyFont="1" applyFill="1" applyBorder="1" applyAlignment="1">
      <alignment horizontal="center" vertical="center" wrapText="1"/>
    </xf>
    <xf numFmtId="49" fontId="14" fillId="0" borderId="40" xfId="0" applyFont="1" applyFill="1" applyBorder="1" applyAlignment="1">
      <alignment horizontal="center" vertical="center" wrapText="1"/>
    </xf>
    <xf numFmtId="49" fontId="14" fillId="0" borderId="39" xfId="0" applyFont="1" applyFill="1" applyBorder="1" applyAlignment="1">
      <alignment horizontal="center" vertical="center" wrapText="1"/>
    </xf>
    <xf numFmtId="49" fontId="10" fillId="0" borderId="66" xfId="0" applyFont="1" applyFill="1" applyBorder="1" applyAlignment="1">
      <alignment horizontal="center" vertical="center" wrapText="1"/>
    </xf>
    <xf numFmtId="49" fontId="10" fillId="0" borderId="67" xfId="0" applyFont="1" applyFill="1" applyBorder="1" applyAlignment="1">
      <alignment horizontal="center" vertical="center" wrapText="1"/>
    </xf>
    <xf numFmtId="4" fontId="13" fillId="0" borderId="68" xfId="0" applyNumberFormat="1" applyFont="1" applyFill="1" applyBorder="1" applyAlignment="1">
      <alignment horizontal="right" vertical="center" wrapText="1"/>
    </xf>
    <xf numFmtId="4" fontId="13" fillId="0" borderId="26" xfId="0" applyNumberFormat="1" applyFont="1" applyFill="1" applyBorder="1" applyAlignment="1">
      <alignment horizontal="right" vertical="center" wrapText="1"/>
    </xf>
    <xf numFmtId="4" fontId="10" fillId="0" borderId="69" xfId="0" applyNumberFormat="1" applyFont="1" applyFill="1" applyBorder="1" applyAlignment="1">
      <alignment horizontal="center" vertical="center" wrapText="1"/>
    </xf>
    <xf numFmtId="4" fontId="13" fillId="0" borderId="63" xfId="0" applyNumberFormat="1" applyFont="1" applyFill="1" applyBorder="1" applyAlignment="1">
      <alignment horizontal="center" vertical="center" wrapText="1"/>
    </xf>
    <xf numFmtId="4" fontId="13" fillId="0" borderId="70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0" fontId="2" fillId="0" borderId="19" xfId="18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4" fontId="10" fillId="0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49" fontId="11" fillId="0" borderId="14" xfId="0" applyFont="1" applyFill="1" applyBorder="1" applyAlignment="1">
      <alignment horizontal="center" vertical="center" wrapText="1"/>
    </xf>
    <xf numFmtId="49" fontId="10" fillId="0" borderId="71" xfId="0" applyFont="1" applyFill="1" applyBorder="1" applyAlignment="1">
      <alignment horizontal="center" vertical="center" wrapText="1"/>
    </xf>
    <xf numFmtId="49" fontId="11" fillId="0" borderId="72" xfId="0" applyFont="1" applyFill="1" applyBorder="1" applyAlignment="1">
      <alignment horizontal="center" vertical="center" wrapText="1"/>
    </xf>
    <xf numFmtId="0" fontId="7" fillId="0" borderId="43" xfId="18" applyFont="1" applyBorder="1" applyAlignment="1">
      <alignment horizontal="center" vertical="center" wrapText="1"/>
      <protection/>
    </xf>
    <xf numFmtId="0" fontId="7" fillId="0" borderId="26" xfId="18" applyFont="1" applyBorder="1" applyAlignment="1">
      <alignment horizontal="center" vertical="center" wrapText="1"/>
      <protection/>
    </xf>
    <xf numFmtId="49" fontId="10" fillId="2" borderId="68" xfId="0" applyFont="1" applyBorder="1" applyAlignment="1">
      <alignment horizontal="center" vertical="center" wrapText="1"/>
    </xf>
    <xf numFmtId="49" fontId="10" fillId="2" borderId="73" xfId="0" applyFont="1" applyBorder="1" applyAlignment="1">
      <alignment horizontal="center" vertical="center" wrapText="1"/>
    </xf>
    <xf numFmtId="0" fontId="10" fillId="0" borderId="74" xfId="0" applyNumberFormat="1" applyFill="1" applyBorder="1" applyAlignment="1" applyProtection="1">
      <alignment horizontal="left"/>
      <protection locked="0"/>
    </xf>
    <xf numFmtId="49" fontId="10" fillId="0" borderId="75" xfId="0" applyFont="1" applyFill="1" applyBorder="1" applyAlignment="1">
      <alignment horizontal="center" vertical="center" wrapText="1"/>
    </xf>
    <xf numFmtId="0" fontId="7" fillId="0" borderId="76" xfId="18" applyFont="1" applyBorder="1" applyAlignment="1">
      <alignment horizontal="right" vertical="center" wrapText="1"/>
      <protection/>
    </xf>
    <xf numFmtId="0" fontId="7" fillId="0" borderId="23" xfId="18" applyFont="1" applyBorder="1" applyAlignment="1">
      <alignment horizontal="right" vertical="center" wrapText="1"/>
      <protection/>
    </xf>
    <xf numFmtId="49" fontId="13" fillId="0" borderId="19" xfId="0" applyNumberFormat="1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zarz_układ wykonawczy" xfId="18"/>
    <cellStyle name="Normalny_Zarz60_Zał1_Projekt załączników2007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H18"/>
  <sheetViews>
    <sheetView showGridLines="0" tabSelected="1" zoomScale="75" zoomScaleNormal="75" workbookViewId="0" topLeftCell="A1">
      <selection activeCell="D4" sqref="D4:E4"/>
    </sheetView>
  </sheetViews>
  <sheetFormatPr defaultColWidth="9.00390625" defaultRowHeight="12.75"/>
  <cols>
    <col min="1" max="1" width="5.875" style="9" customWidth="1"/>
    <col min="2" max="2" width="9.00390625" style="9" customWidth="1"/>
    <col min="3" max="3" width="6.25390625" style="9" customWidth="1"/>
    <col min="4" max="4" width="3.125" style="9" customWidth="1"/>
    <col min="5" max="5" width="45.875" style="9" customWidth="1"/>
    <col min="6" max="7" width="13.00390625" style="9" customWidth="1"/>
    <col min="8" max="8" width="12.125" style="9" bestFit="1" customWidth="1"/>
    <col min="9" max="16384" width="8.00390625" style="9" customWidth="1"/>
  </cols>
  <sheetData>
    <row r="1" spans="1:7" s="1" customFormat="1" ht="16.5" customHeight="1">
      <c r="A1" s="110" t="s">
        <v>7</v>
      </c>
      <c r="B1" s="110"/>
      <c r="C1" s="110"/>
      <c r="D1" s="110"/>
      <c r="E1" s="110"/>
      <c r="F1" s="110"/>
      <c r="G1" s="110"/>
    </row>
    <row r="2" spans="1:6" ht="15" customHeight="1">
      <c r="A2" s="101"/>
      <c r="B2" s="101"/>
      <c r="C2" s="101"/>
      <c r="D2" s="101"/>
      <c r="E2" s="101"/>
      <c r="F2" s="101"/>
    </row>
    <row r="3" spans="1:7" ht="21.75" customHeight="1">
      <c r="A3" s="49" t="s">
        <v>82</v>
      </c>
      <c r="B3" s="49" t="s">
        <v>83</v>
      </c>
      <c r="C3" s="49" t="s">
        <v>84</v>
      </c>
      <c r="D3" s="102" t="s">
        <v>85</v>
      </c>
      <c r="E3" s="102"/>
      <c r="F3" s="49" t="s">
        <v>18</v>
      </c>
      <c r="G3" s="49" t="s">
        <v>8</v>
      </c>
    </row>
    <row r="4" spans="1:7" s="17" customFormat="1" ht="21.75" customHeight="1">
      <c r="A4" s="46" t="s">
        <v>86</v>
      </c>
      <c r="B4" s="47"/>
      <c r="C4" s="46"/>
      <c r="D4" s="114" t="s">
        <v>145</v>
      </c>
      <c r="E4" s="114"/>
      <c r="F4" s="52"/>
      <c r="G4" s="52">
        <f>G5</f>
        <v>-599400</v>
      </c>
    </row>
    <row r="5" spans="1:7" s="17" customFormat="1" ht="21" customHeight="1">
      <c r="A5" s="48"/>
      <c r="B5" s="47" t="s">
        <v>102</v>
      </c>
      <c r="C5" s="47"/>
      <c r="D5" s="115" t="s">
        <v>103</v>
      </c>
      <c r="E5" s="115"/>
      <c r="F5" s="53"/>
      <c r="G5" s="53">
        <f>G6</f>
        <v>-599400</v>
      </c>
    </row>
    <row r="6" spans="1:7" ht="45" customHeight="1">
      <c r="A6" s="51"/>
      <c r="B6" s="51"/>
      <c r="C6" s="50" t="s">
        <v>9</v>
      </c>
      <c r="D6" s="113" t="s">
        <v>146</v>
      </c>
      <c r="E6" s="113"/>
      <c r="F6" s="54"/>
      <c r="G6" s="54">
        <f>-576000-23400</f>
        <v>-599400</v>
      </c>
    </row>
    <row r="7" spans="1:7" s="7" customFormat="1" ht="24.75" customHeight="1">
      <c r="A7" s="14"/>
      <c r="B7" s="62"/>
      <c r="C7" s="106" t="s">
        <v>139</v>
      </c>
      <c r="D7" s="106"/>
      <c r="E7" s="106"/>
      <c r="F7" s="63"/>
      <c r="G7" s="64" t="s">
        <v>25</v>
      </c>
    </row>
    <row r="8" spans="1:7" s="7" customFormat="1" ht="29.25" customHeight="1">
      <c r="A8" s="14"/>
      <c r="B8" s="62"/>
      <c r="C8" s="106" t="s">
        <v>140</v>
      </c>
      <c r="D8" s="106"/>
      <c r="E8" s="106"/>
      <c r="F8" s="63"/>
      <c r="G8" s="64" t="s">
        <v>26</v>
      </c>
    </row>
    <row r="9" spans="1:7" s="17" customFormat="1" ht="65.25" customHeight="1">
      <c r="A9" s="46" t="s">
        <v>148</v>
      </c>
      <c r="B9" s="47"/>
      <c r="C9" s="46"/>
      <c r="D9" s="114" t="s">
        <v>0</v>
      </c>
      <c r="E9" s="114"/>
      <c r="F9" s="52">
        <f>F10</f>
        <v>262.5</v>
      </c>
      <c r="G9" s="52">
        <f>G10</f>
        <v>-154000</v>
      </c>
    </row>
    <row r="10" spans="1:7" s="17" customFormat="1" ht="29.25" customHeight="1">
      <c r="A10" s="48"/>
      <c r="B10" s="47" t="s">
        <v>1</v>
      </c>
      <c r="C10" s="47"/>
      <c r="D10" s="115" t="s">
        <v>10</v>
      </c>
      <c r="E10" s="115"/>
      <c r="F10" s="53">
        <f>F11+F12</f>
        <v>262.5</v>
      </c>
      <c r="G10" s="53">
        <f>G11+G12</f>
        <v>-154000</v>
      </c>
    </row>
    <row r="11" spans="1:7" ht="16.5" customHeight="1">
      <c r="A11" s="51"/>
      <c r="B11" s="51"/>
      <c r="C11" s="50" t="s">
        <v>11</v>
      </c>
      <c r="D11" s="113" t="s">
        <v>12</v>
      </c>
      <c r="E11" s="113"/>
      <c r="F11" s="54" t="s">
        <v>57</v>
      </c>
      <c r="G11" s="54"/>
    </row>
    <row r="12" spans="1:7" ht="32.25" customHeight="1">
      <c r="A12" s="51"/>
      <c r="B12" s="51"/>
      <c r="C12" s="50" t="s">
        <v>13</v>
      </c>
      <c r="D12" s="113" t="s">
        <v>14</v>
      </c>
      <c r="E12" s="113"/>
      <c r="F12" s="54"/>
      <c r="G12" s="54" t="s">
        <v>2</v>
      </c>
    </row>
    <row r="13" spans="1:7" s="17" customFormat="1" ht="21.75" customHeight="1">
      <c r="A13" s="46" t="s">
        <v>3</v>
      </c>
      <c r="B13" s="47"/>
      <c r="C13" s="46"/>
      <c r="D13" s="114" t="s">
        <v>4</v>
      </c>
      <c r="E13" s="114"/>
      <c r="F13" s="52"/>
      <c r="G13" s="52" t="str">
        <f>G14</f>
        <v>- 15 370,00</v>
      </c>
    </row>
    <row r="14" spans="1:7" s="17" customFormat="1" ht="18" customHeight="1">
      <c r="A14" s="48"/>
      <c r="B14" s="47" t="s">
        <v>6</v>
      </c>
      <c r="C14" s="47"/>
      <c r="D14" s="115" t="s">
        <v>15</v>
      </c>
      <c r="E14" s="115"/>
      <c r="F14" s="53"/>
      <c r="G14" s="53" t="str">
        <f>G15</f>
        <v>- 15 370,00</v>
      </c>
    </row>
    <row r="15" spans="1:7" ht="27.75" customHeight="1">
      <c r="A15" s="36"/>
      <c r="B15" s="36"/>
      <c r="C15" s="55" t="s">
        <v>131</v>
      </c>
      <c r="D15" s="116" t="s">
        <v>147</v>
      </c>
      <c r="E15" s="116"/>
      <c r="F15" s="56"/>
      <c r="G15" s="56" t="s">
        <v>5</v>
      </c>
    </row>
    <row r="16" spans="1:7" s="2" customFormat="1" ht="26.25" customHeight="1" thickBot="1">
      <c r="A16" s="57"/>
      <c r="B16" s="4"/>
      <c r="C16" s="104" t="s">
        <v>136</v>
      </c>
      <c r="D16" s="104"/>
      <c r="E16" s="104"/>
      <c r="F16" s="104"/>
      <c r="G16" s="105"/>
    </row>
    <row r="17" spans="1:7" ht="11.25" customHeight="1">
      <c r="A17" s="117" t="s">
        <v>75</v>
      </c>
      <c r="B17" s="118"/>
      <c r="C17" s="118"/>
      <c r="D17" s="118"/>
      <c r="E17" s="119"/>
      <c r="F17" s="111">
        <f>F13+F9+F4</f>
        <v>262.5</v>
      </c>
      <c r="G17" s="111">
        <f>G13+G9+G4</f>
        <v>-768770</v>
      </c>
    </row>
    <row r="18" spans="1:8" ht="15" customHeight="1" thickBot="1">
      <c r="A18" s="107"/>
      <c r="B18" s="108"/>
      <c r="C18" s="108"/>
      <c r="D18" s="108"/>
      <c r="E18" s="109"/>
      <c r="F18" s="112"/>
      <c r="G18" s="112"/>
      <c r="H18" s="16">
        <f>F17+G17</f>
        <v>-768507.5</v>
      </c>
    </row>
  </sheetData>
  <mergeCells count="19">
    <mergeCell ref="G17:G18"/>
    <mergeCell ref="A17:E18"/>
    <mergeCell ref="A1:G1"/>
    <mergeCell ref="C16:G16"/>
    <mergeCell ref="C7:E7"/>
    <mergeCell ref="C8:E8"/>
    <mergeCell ref="A2:F2"/>
    <mergeCell ref="D3:E3"/>
    <mergeCell ref="D4:E4"/>
    <mergeCell ref="D5:E5"/>
    <mergeCell ref="D6:E6"/>
    <mergeCell ref="D9:E9"/>
    <mergeCell ref="D10:E10"/>
    <mergeCell ref="D11:E11"/>
    <mergeCell ref="F17:F18"/>
    <mergeCell ref="D12:E12"/>
    <mergeCell ref="D13:E13"/>
    <mergeCell ref="D14:E14"/>
    <mergeCell ref="D15:E15"/>
  </mergeCells>
  <printOptions/>
  <pageMargins left="0.61" right="0.24" top="1.15" bottom="1" header="0.5" footer="0.5"/>
  <pageSetup orientation="portrait" paperSize="9" r:id="rId1"/>
  <headerFooter alignWithMargins="0">
    <oddHeader>&amp;R&amp;"Arial CE,Pogrubiony"Załącznik Nr 1
&amp;"Arial CE,Standardowy"do Zarządzenia Wójta Gminy Miłkowice Nr 83/2010
z dnia 30 grudnia 2010r.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J128"/>
  <sheetViews>
    <sheetView showGridLines="0" zoomScale="75" zoomScaleNormal="75" workbookViewId="0" topLeftCell="A1">
      <selection activeCell="G98" sqref="G98"/>
    </sheetView>
  </sheetViews>
  <sheetFormatPr defaultColWidth="9.00390625" defaultRowHeight="12.75"/>
  <cols>
    <col min="1" max="1" width="5.625" style="7" customWidth="1"/>
    <col min="2" max="2" width="8.00390625" style="7" customWidth="1"/>
    <col min="3" max="3" width="1.00390625" style="7" customWidth="1"/>
    <col min="4" max="4" width="6.375" style="7" customWidth="1"/>
    <col min="5" max="5" width="42.125" style="7" customWidth="1"/>
    <col min="6" max="6" width="14.25390625" style="8" customWidth="1"/>
    <col min="7" max="7" width="14.875" style="8" customWidth="1"/>
    <col min="8" max="8" width="13.875" style="7" bestFit="1" customWidth="1"/>
    <col min="9" max="9" width="8.00390625" style="7" customWidth="1"/>
    <col min="10" max="10" width="14.125" style="7" customWidth="1"/>
    <col min="11" max="16384" width="8.00390625" style="7" customWidth="1"/>
  </cols>
  <sheetData>
    <row r="1" spans="1:7" s="1" customFormat="1" ht="17.25" customHeight="1">
      <c r="A1" s="110" t="s">
        <v>138</v>
      </c>
      <c r="B1" s="110"/>
      <c r="C1" s="110"/>
      <c r="D1" s="110"/>
      <c r="E1" s="110"/>
      <c r="F1" s="110"/>
      <c r="G1" s="110"/>
    </row>
    <row r="2" spans="1:6" ht="10.5" customHeight="1">
      <c r="A2" s="96"/>
      <c r="B2" s="96"/>
      <c r="C2" s="96"/>
      <c r="D2" s="96"/>
      <c r="E2" s="96"/>
      <c r="F2" s="96"/>
    </row>
    <row r="3" spans="1:7" s="9" customFormat="1" ht="22.5" customHeight="1">
      <c r="A3" s="33" t="s">
        <v>82</v>
      </c>
      <c r="B3" s="97" t="s">
        <v>83</v>
      </c>
      <c r="C3" s="97"/>
      <c r="D3" s="33" t="s">
        <v>84</v>
      </c>
      <c r="E3" s="33" t="s">
        <v>85</v>
      </c>
      <c r="F3" s="34" t="s">
        <v>76</v>
      </c>
      <c r="G3" s="34" t="s">
        <v>77</v>
      </c>
    </row>
    <row r="4" spans="1:8" s="32" customFormat="1" ht="19.5" customHeight="1">
      <c r="A4" s="22" t="s">
        <v>86</v>
      </c>
      <c r="B4" s="98"/>
      <c r="C4" s="98"/>
      <c r="D4" s="22"/>
      <c r="E4" s="23" t="s">
        <v>87</v>
      </c>
      <c r="F4" s="24">
        <f>F5</f>
        <v>1386</v>
      </c>
      <c r="G4" s="24">
        <f>G5</f>
        <v>-3745036</v>
      </c>
      <c r="H4" s="60">
        <f>F4+G4</f>
        <v>-3743650</v>
      </c>
    </row>
    <row r="5" spans="1:7" ht="28.5" customHeight="1">
      <c r="A5" s="18"/>
      <c r="B5" s="93" t="s">
        <v>102</v>
      </c>
      <c r="C5" s="93"/>
      <c r="D5" s="19"/>
      <c r="E5" s="20" t="s">
        <v>103</v>
      </c>
      <c r="F5" s="21">
        <f>F6</f>
        <v>1386</v>
      </c>
      <c r="G5" s="21">
        <f>G6</f>
        <v>-3745036</v>
      </c>
    </row>
    <row r="6" spans="1:7" s="3" customFormat="1" ht="18.75" customHeight="1" hidden="1">
      <c r="A6" s="5"/>
      <c r="B6" s="142"/>
      <c r="C6" s="143"/>
      <c r="D6" s="134" t="s">
        <v>134</v>
      </c>
      <c r="E6" s="135"/>
      <c r="F6" s="6">
        <v>1386</v>
      </c>
      <c r="G6" s="44">
        <f>G7+G8+G9</f>
        <v>-3745036</v>
      </c>
    </row>
    <row r="7" spans="1:7" ht="19.5" customHeight="1">
      <c r="A7" s="10"/>
      <c r="B7" s="92"/>
      <c r="C7" s="92"/>
      <c r="D7" s="11" t="s">
        <v>104</v>
      </c>
      <c r="E7" s="12" t="s">
        <v>105</v>
      </c>
      <c r="F7" s="13">
        <v>1386</v>
      </c>
      <c r="G7" s="13">
        <v>-400170</v>
      </c>
    </row>
    <row r="8" spans="1:7" ht="19.5" customHeight="1">
      <c r="A8" s="10"/>
      <c r="B8" s="92"/>
      <c r="C8" s="92"/>
      <c r="D8" s="11" t="s">
        <v>17</v>
      </c>
      <c r="E8" s="12" t="s">
        <v>105</v>
      </c>
      <c r="F8" s="13"/>
      <c r="G8" s="13">
        <v>-1411880</v>
      </c>
    </row>
    <row r="9" spans="1:7" ht="16.5" customHeight="1">
      <c r="A9" s="10"/>
      <c r="B9" s="92"/>
      <c r="C9" s="92"/>
      <c r="D9" s="11" t="s">
        <v>119</v>
      </c>
      <c r="E9" s="12" t="s">
        <v>105</v>
      </c>
      <c r="F9" s="13"/>
      <c r="G9" s="13">
        <v>-1932986</v>
      </c>
    </row>
    <row r="10" spans="1:8" ht="27" customHeight="1">
      <c r="A10" s="14"/>
      <c r="B10" s="103"/>
      <c r="C10" s="100"/>
      <c r="D10" s="151" t="s">
        <v>139</v>
      </c>
      <c r="E10" s="152"/>
      <c r="F10" s="58" t="s">
        <v>19</v>
      </c>
      <c r="G10" s="58" t="s">
        <v>24</v>
      </c>
      <c r="H10" s="8"/>
    </row>
    <row r="11" spans="1:7" ht="27" customHeight="1">
      <c r="A11" s="14"/>
      <c r="B11" s="103"/>
      <c r="C11" s="100"/>
      <c r="D11" s="151" t="s">
        <v>20</v>
      </c>
      <c r="E11" s="152"/>
      <c r="F11" s="58"/>
      <c r="G11" s="58" t="s">
        <v>21</v>
      </c>
    </row>
    <row r="12" spans="1:7" ht="23.25" customHeight="1">
      <c r="A12" s="14"/>
      <c r="B12" s="103"/>
      <c r="C12" s="100"/>
      <c r="D12" s="140" t="s">
        <v>140</v>
      </c>
      <c r="E12" s="141"/>
      <c r="F12" s="58"/>
      <c r="G12" s="58" t="s">
        <v>22</v>
      </c>
    </row>
    <row r="13" spans="1:7" ht="30" customHeight="1">
      <c r="A13" s="14"/>
      <c r="B13" s="103"/>
      <c r="C13" s="100"/>
      <c r="D13" s="140" t="s">
        <v>141</v>
      </c>
      <c r="E13" s="141"/>
      <c r="F13" s="58"/>
      <c r="G13" s="58" t="s">
        <v>23</v>
      </c>
    </row>
    <row r="14" spans="1:8" s="23" customFormat="1" ht="16.5" customHeight="1">
      <c r="A14" s="29" t="s">
        <v>80</v>
      </c>
      <c r="B14" s="94"/>
      <c r="C14" s="94"/>
      <c r="D14" s="29"/>
      <c r="E14" s="30" t="s">
        <v>108</v>
      </c>
      <c r="F14" s="31">
        <f>F15+F20</f>
        <v>114000</v>
      </c>
      <c r="G14" s="31">
        <f>G15+G20</f>
        <v>-130000</v>
      </c>
      <c r="H14" s="60">
        <f>F14+G14</f>
        <v>-16000</v>
      </c>
    </row>
    <row r="15" spans="1:7" s="17" customFormat="1" ht="16.5" customHeight="1">
      <c r="A15" s="25"/>
      <c r="B15" s="146" t="s">
        <v>81</v>
      </c>
      <c r="C15" s="146"/>
      <c r="D15" s="26"/>
      <c r="E15" s="27" t="s">
        <v>109</v>
      </c>
      <c r="F15" s="28">
        <f>F16+F17</f>
        <v>100000</v>
      </c>
      <c r="G15" s="28">
        <f>G16+G17+G18</f>
        <v>-80000</v>
      </c>
    </row>
    <row r="16" spans="1:7" ht="16.5" customHeight="1">
      <c r="A16" s="59"/>
      <c r="B16" s="149"/>
      <c r="C16" s="150"/>
      <c r="D16" s="11" t="s">
        <v>100</v>
      </c>
      <c r="E16" s="12" t="s">
        <v>101</v>
      </c>
      <c r="F16" s="13">
        <v>20000</v>
      </c>
      <c r="G16" s="13"/>
    </row>
    <row r="17" spans="1:7" ht="16.5" customHeight="1">
      <c r="A17" s="10"/>
      <c r="B17" s="129"/>
      <c r="C17" s="129"/>
      <c r="D17" s="11" t="s">
        <v>104</v>
      </c>
      <c r="E17" s="12" t="s">
        <v>105</v>
      </c>
      <c r="F17" s="13">
        <v>80000</v>
      </c>
      <c r="G17" s="13"/>
    </row>
    <row r="18" spans="1:7" s="66" customFormat="1" ht="52.5" customHeight="1">
      <c r="A18" s="65"/>
      <c r="B18" s="67"/>
      <c r="C18" s="68"/>
      <c r="D18" s="11" t="s">
        <v>163</v>
      </c>
      <c r="E18" s="12" t="s">
        <v>164</v>
      </c>
      <c r="F18" s="69"/>
      <c r="G18" s="153">
        <v>-80000</v>
      </c>
    </row>
    <row r="19" spans="1:7" s="66" customFormat="1" ht="24" customHeight="1">
      <c r="A19" s="65"/>
      <c r="B19" s="147"/>
      <c r="C19" s="148"/>
      <c r="D19" s="154" t="s">
        <v>144</v>
      </c>
      <c r="E19" s="155"/>
      <c r="F19" s="155"/>
      <c r="G19" s="156"/>
    </row>
    <row r="20" spans="1:7" s="17" customFormat="1" ht="16.5" customHeight="1">
      <c r="A20" s="18"/>
      <c r="B20" s="93" t="s">
        <v>28</v>
      </c>
      <c r="C20" s="93"/>
      <c r="D20" s="26"/>
      <c r="E20" s="27" t="s">
        <v>112</v>
      </c>
      <c r="F20" s="28">
        <f>F21+F22</f>
        <v>14000</v>
      </c>
      <c r="G20" s="28">
        <f>G21+G22</f>
        <v>-50000</v>
      </c>
    </row>
    <row r="21" spans="1:7" ht="16.5" customHeight="1">
      <c r="A21" s="10"/>
      <c r="B21" s="92"/>
      <c r="C21" s="92"/>
      <c r="D21" s="11" t="s">
        <v>113</v>
      </c>
      <c r="E21" s="12" t="s">
        <v>114</v>
      </c>
      <c r="F21" s="13">
        <v>14000</v>
      </c>
      <c r="G21" s="13"/>
    </row>
    <row r="22" spans="1:7" ht="16.5" customHeight="1">
      <c r="A22" s="10"/>
      <c r="B22" s="92"/>
      <c r="C22" s="92"/>
      <c r="D22" s="11" t="s">
        <v>104</v>
      </c>
      <c r="E22" s="12" t="s">
        <v>105</v>
      </c>
      <c r="F22" s="13"/>
      <c r="G22" s="13">
        <v>-50000</v>
      </c>
    </row>
    <row r="23" spans="1:7" s="66" customFormat="1" ht="13.5" customHeight="1">
      <c r="A23" s="65"/>
      <c r="B23" s="147"/>
      <c r="C23" s="148"/>
      <c r="D23" s="151" t="s">
        <v>143</v>
      </c>
      <c r="E23" s="152"/>
      <c r="F23" s="70"/>
      <c r="G23" s="64" t="s">
        <v>27</v>
      </c>
    </row>
    <row r="24" spans="1:7" s="66" customFormat="1" ht="18" customHeight="1">
      <c r="A24" s="65"/>
      <c r="B24" s="67"/>
      <c r="C24" s="68"/>
      <c r="D24" s="140" t="s">
        <v>142</v>
      </c>
      <c r="E24" s="141"/>
      <c r="F24" s="71"/>
      <c r="G24" s="58" t="s">
        <v>153</v>
      </c>
    </row>
    <row r="25" spans="1:8" s="23" customFormat="1" ht="32.25" customHeight="1">
      <c r="A25" s="29" t="s">
        <v>149</v>
      </c>
      <c r="B25" s="94"/>
      <c r="C25" s="94"/>
      <c r="D25" s="29"/>
      <c r="E25" s="72" t="s">
        <v>150</v>
      </c>
      <c r="F25" s="31">
        <f>F26</f>
        <v>187</v>
      </c>
      <c r="G25" s="31">
        <f>G26</f>
        <v>-187</v>
      </c>
      <c r="H25" s="60">
        <f>F25+G25</f>
        <v>0</v>
      </c>
    </row>
    <row r="26" spans="1:7" s="17" customFormat="1" ht="24" customHeight="1">
      <c r="A26" s="25"/>
      <c r="B26" s="95" t="s">
        <v>151</v>
      </c>
      <c r="C26" s="95"/>
      <c r="D26" s="26"/>
      <c r="E26" s="27" t="s">
        <v>152</v>
      </c>
      <c r="F26" s="28">
        <f>F28</f>
        <v>187</v>
      </c>
      <c r="G26" s="28">
        <f>G27</f>
        <v>-187</v>
      </c>
    </row>
    <row r="27" spans="1:7" ht="16.5" customHeight="1">
      <c r="A27" s="10"/>
      <c r="B27" s="92"/>
      <c r="C27" s="92"/>
      <c r="D27" s="11" t="s">
        <v>113</v>
      </c>
      <c r="E27" s="12" t="s">
        <v>114</v>
      </c>
      <c r="F27" s="13"/>
      <c r="G27" s="13">
        <v>-187</v>
      </c>
    </row>
    <row r="28" spans="1:7" ht="16.5" customHeight="1">
      <c r="A28" s="10"/>
      <c r="B28" s="92"/>
      <c r="C28" s="92"/>
      <c r="D28" s="157">
        <v>4350</v>
      </c>
      <c r="E28" s="158" t="s">
        <v>165</v>
      </c>
      <c r="F28" s="13">
        <v>187</v>
      </c>
      <c r="G28" s="13"/>
    </row>
    <row r="29" spans="1:8" s="23" customFormat="1" ht="20.25" customHeight="1">
      <c r="A29" s="29" t="s">
        <v>29</v>
      </c>
      <c r="B29" s="94"/>
      <c r="C29" s="94"/>
      <c r="D29" s="29"/>
      <c r="E29" s="30" t="s">
        <v>120</v>
      </c>
      <c r="F29" s="31">
        <f>F30</f>
        <v>3415</v>
      </c>
      <c r="G29" s="31">
        <f>G30</f>
        <v>-20455</v>
      </c>
      <c r="H29" s="60">
        <f>F29+G29</f>
        <v>-17040</v>
      </c>
    </row>
    <row r="30" spans="1:7" s="17" customFormat="1" ht="36.75" customHeight="1">
      <c r="A30" s="25"/>
      <c r="B30" s="95" t="s">
        <v>30</v>
      </c>
      <c r="C30" s="95"/>
      <c r="D30" s="26"/>
      <c r="E30" s="27" t="s">
        <v>31</v>
      </c>
      <c r="F30" s="28">
        <f>F31+F32</f>
        <v>3415</v>
      </c>
      <c r="G30" s="28">
        <f>G32</f>
        <v>-20455</v>
      </c>
    </row>
    <row r="31" spans="1:7" ht="16.5" customHeight="1">
      <c r="A31" s="10"/>
      <c r="B31" s="92"/>
      <c r="C31" s="92"/>
      <c r="D31" s="11" t="s">
        <v>100</v>
      </c>
      <c r="E31" s="12" t="s">
        <v>101</v>
      </c>
      <c r="F31" s="13" t="s">
        <v>32</v>
      </c>
      <c r="G31" s="13"/>
    </row>
    <row r="32" spans="1:7" ht="51">
      <c r="A32" s="10"/>
      <c r="B32" s="92"/>
      <c r="C32" s="92"/>
      <c r="D32" s="11" t="s">
        <v>121</v>
      </c>
      <c r="E32" s="12" t="s">
        <v>166</v>
      </c>
      <c r="F32" s="13"/>
      <c r="G32" s="159">
        <v>-20455</v>
      </c>
    </row>
    <row r="33" spans="1:8" s="23" customFormat="1" ht="18.75" customHeight="1">
      <c r="A33" s="22" t="s">
        <v>33</v>
      </c>
      <c r="B33" s="98"/>
      <c r="C33" s="98"/>
      <c r="D33" s="22"/>
      <c r="E33" s="23" t="s">
        <v>122</v>
      </c>
      <c r="F33" s="24">
        <f>F34+F55+F68+F71+F78</f>
        <v>5000</v>
      </c>
      <c r="G33" s="24">
        <f>G34+G55+G68+G71+G78</f>
        <v>-67078</v>
      </c>
      <c r="H33" s="60">
        <f>F33+G33</f>
        <v>-62078</v>
      </c>
    </row>
    <row r="34" spans="1:7" s="17" customFormat="1" ht="18.75" customHeight="1">
      <c r="A34" s="163"/>
      <c r="B34" s="93" t="s">
        <v>34</v>
      </c>
      <c r="C34" s="93"/>
      <c r="D34" s="19"/>
      <c r="E34" s="20" t="s">
        <v>123</v>
      </c>
      <c r="F34" s="21"/>
      <c r="G34" s="21">
        <f>G36+G41+G43+G45+G48+G51+G53</f>
        <v>-28630</v>
      </c>
    </row>
    <row r="35" spans="1:7" ht="21" customHeight="1" hidden="1">
      <c r="A35" s="10"/>
      <c r="B35" s="92"/>
      <c r="C35" s="92"/>
      <c r="D35" s="134" t="s">
        <v>135</v>
      </c>
      <c r="E35" s="135"/>
      <c r="F35" s="13"/>
      <c r="G35" s="13">
        <v>-28630</v>
      </c>
    </row>
    <row r="36" spans="1:8" ht="15.75" customHeight="1">
      <c r="A36" s="10"/>
      <c r="B36" s="89"/>
      <c r="C36" s="89"/>
      <c r="D36" s="11" t="s">
        <v>117</v>
      </c>
      <c r="E36" s="12" t="s">
        <v>35</v>
      </c>
      <c r="F36" s="13"/>
      <c r="G36" s="42">
        <v>-2190</v>
      </c>
      <c r="H36" s="8">
        <f>G36+G38+G51</f>
        <v>-27516</v>
      </c>
    </row>
    <row r="37" spans="1:7" ht="16.5" customHeight="1">
      <c r="A37" s="83"/>
      <c r="B37" s="132"/>
      <c r="C37" s="133"/>
      <c r="D37" s="126" t="s">
        <v>156</v>
      </c>
      <c r="E37" s="127"/>
      <c r="F37" s="84"/>
      <c r="G37" s="85" t="s">
        <v>159</v>
      </c>
    </row>
    <row r="38" spans="1:7" ht="16.5" customHeight="1" hidden="1">
      <c r="A38" s="45"/>
      <c r="B38" s="129"/>
      <c r="C38" s="129"/>
      <c r="D38" s="138" t="s">
        <v>78</v>
      </c>
      <c r="E38" s="139"/>
      <c r="F38" s="81"/>
      <c r="G38" s="82">
        <f>-10800-312-11180-2330</f>
        <v>-24622</v>
      </c>
    </row>
    <row r="39" spans="1:6" ht="6.75" customHeight="1">
      <c r="A39" s="168"/>
      <c r="B39" s="168"/>
      <c r="C39" s="168"/>
      <c r="D39" s="168"/>
      <c r="E39" s="168"/>
      <c r="F39" s="168"/>
    </row>
    <row r="40" spans="1:7" s="9" customFormat="1" ht="22.5" customHeight="1">
      <c r="A40" s="33" t="s">
        <v>82</v>
      </c>
      <c r="B40" s="166" t="s">
        <v>83</v>
      </c>
      <c r="C40" s="167"/>
      <c r="D40" s="33" t="s">
        <v>84</v>
      </c>
      <c r="E40" s="33" t="s">
        <v>85</v>
      </c>
      <c r="F40" s="34" t="s">
        <v>76</v>
      </c>
      <c r="G40" s="34" t="s">
        <v>77</v>
      </c>
    </row>
    <row r="41" spans="1:7" ht="16.5" customHeight="1">
      <c r="A41" s="10"/>
      <c r="B41" s="92"/>
      <c r="C41" s="92"/>
      <c r="D41" s="11" t="s">
        <v>88</v>
      </c>
      <c r="E41" s="12" t="s">
        <v>89</v>
      </c>
      <c r="F41" s="13"/>
      <c r="G41" s="13" t="s">
        <v>36</v>
      </c>
    </row>
    <row r="42" spans="1:7" ht="16.5" customHeight="1">
      <c r="A42" s="77"/>
      <c r="B42" s="120"/>
      <c r="C42" s="121"/>
      <c r="D42" s="122" t="s">
        <v>156</v>
      </c>
      <c r="E42" s="123"/>
      <c r="F42" s="73"/>
      <c r="G42" s="78" t="s">
        <v>167</v>
      </c>
    </row>
    <row r="43" spans="1:7" ht="16.5" customHeight="1">
      <c r="A43" s="10"/>
      <c r="B43" s="92"/>
      <c r="C43" s="92"/>
      <c r="D43" s="11" t="s">
        <v>90</v>
      </c>
      <c r="E43" s="12" t="s">
        <v>91</v>
      </c>
      <c r="F43" s="13"/>
      <c r="G43" s="13" t="s">
        <v>37</v>
      </c>
    </row>
    <row r="44" spans="1:7" ht="16.5" customHeight="1">
      <c r="A44" s="77"/>
      <c r="B44" s="120"/>
      <c r="C44" s="121"/>
      <c r="D44" s="122" t="s">
        <v>156</v>
      </c>
      <c r="E44" s="123"/>
      <c r="F44" s="73"/>
      <c r="G44" s="78" t="s">
        <v>168</v>
      </c>
    </row>
    <row r="45" spans="1:7" ht="16.5" customHeight="1">
      <c r="A45" s="10"/>
      <c r="B45" s="92"/>
      <c r="C45" s="92"/>
      <c r="D45" s="11" t="s">
        <v>92</v>
      </c>
      <c r="E45" s="12" t="s">
        <v>93</v>
      </c>
      <c r="F45" s="13"/>
      <c r="G45" s="13" t="s">
        <v>38</v>
      </c>
    </row>
    <row r="46" spans="1:8" ht="16.5" customHeight="1">
      <c r="A46" s="75"/>
      <c r="B46" s="120"/>
      <c r="C46" s="121"/>
      <c r="D46" s="124" t="s">
        <v>158</v>
      </c>
      <c r="E46" s="125"/>
      <c r="F46" s="79"/>
      <c r="G46" s="80" t="s">
        <v>169</v>
      </c>
      <c r="H46" s="8"/>
    </row>
    <row r="47" spans="1:7" ht="16.5" customHeight="1">
      <c r="A47" s="75"/>
      <c r="B47" s="120"/>
      <c r="C47" s="121"/>
      <c r="D47" s="126" t="s">
        <v>156</v>
      </c>
      <c r="E47" s="127"/>
      <c r="F47" s="84"/>
      <c r="G47" s="85" t="s">
        <v>170</v>
      </c>
    </row>
    <row r="48" spans="1:8" ht="16.5" customHeight="1">
      <c r="A48" s="10"/>
      <c r="B48" s="92"/>
      <c r="C48" s="92"/>
      <c r="D48" s="11" t="s">
        <v>94</v>
      </c>
      <c r="E48" s="12" t="s">
        <v>95</v>
      </c>
      <c r="F48" s="13"/>
      <c r="G48" s="13" t="s">
        <v>39</v>
      </c>
      <c r="H48" s="8"/>
    </row>
    <row r="49" spans="1:8" ht="16.5" customHeight="1">
      <c r="A49" s="75"/>
      <c r="B49" s="120"/>
      <c r="C49" s="121"/>
      <c r="D49" s="124" t="s">
        <v>158</v>
      </c>
      <c r="E49" s="125"/>
      <c r="F49" s="79"/>
      <c r="G49" s="80" t="s">
        <v>171</v>
      </c>
      <c r="H49" s="8"/>
    </row>
    <row r="50" spans="1:7" ht="16.5" customHeight="1">
      <c r="A50" s="75"/>
      <c r="B50" s="120"/>
      <c r="C50" s="121"/>
      <c r="D50" s="126" t="s">
        <v>156</v>
      </c>
      <c r="E50" s="127"/>
      <c r="F50" s="84"/>
      <c r="G50" s="85" t="s">
        <v>172</v>
      </c>
    </row>
    <row r="51" spans="1:7" ht="16.5" customHeight="1">
      <c r="A51" s="36"/>
      <c r="B51" s="89"/>
      <c r="C51" s="89"/>
      <c r="D51" s="11" t="s">
        <v>106</v>
      </c>
      <c r="E51" s="12" t="s">
        <v>107</v>
      </c>
      <c r="F51" s="13"/>
      <c r="G51" s="13" t="s">
        <v>40</v>
      </c>
    </row>
    <row r="52" spans="1:7" ht="16.5" customHeight="1">
      <c r="A52" s="75"/>
      <c r="B52" s="120"/>
      <c r="C52" s="121"/>
      <c r="D52" s="126" t="s">
        <v>156</v>
      </c>
      <c r="E52" s="127"/>
      <c r="F52" s="84"/>
      <c r="G52" s="85" t="s">
        <v>174</v>
      </c>
    </row>
    <row r="53" spans="1:7" ht="38.25">
      <c r="A53" s="14"/>
      <c r="B53" s="129"/>
      <c r="C53" s="129"/>
      <c r="D53" s="11" t="s">
        <v>118</v>
      </c>
      <c r="E53" s="12" t="s">
        <v>41</v>
      </c>
      <c r="F53" s="13"/>
      <c r="G53" s="13" t="s">
        <v>42</v>
      </c>
    </row>
    <row r="54" spans="1:7" ht="16.5" customHeight="1">
      <c r="A54" s="76"/>
      <c r="B54" s="133"/>
      <c r="C54" s="133"/>
      <c r="D54" s="126" t="s">
        <v>156</v>
      </c>
      <c r="E54" s="127"/>
      <c r="F54" s="84"/>
      <c r="G54" s="85" t="s">
        <v>173</v>
      </c>
    </row>
    <row r="55" spans="1:7" s="17" customFormat="1" ht="28.5">
      <c r="A55" s="25"/>
      <c r="B55" s="93" t="s">
        <v>43</v>
      </c>
      <c r="C55" s="93"/>
      <c r="D55" s="19"/>
      <c r="E55" s="20" t="s">
        <v>124</v>
      </c>
      <c r="F55" s="21"/>
      <c r="G55" s="21">
        <f>G57+G59+G61+G63+G66</f>
        <v>-3068</v>
      </c>
    </row>
    <row r="56" spans="1:10" ht="21" customHeight="1" hidden="1">
      <c r="A56" s="10"/>
      <c r="B56" s="92"/>
      <c r="C56" s="92"/>
      <c r="D56" s="134" t="s">
        <v>135</v>
      </c>
      <c r="E56" s="135"/>
      <c r="F56" s="13"/>
      <c r="G56" s="13">
        <f>G57+G59</f>
        <v>-970</v>
      </c>
      <c r="J56" s="8"/>
    </row>
    <row r="57" spans="1:8" ht="16.5" customHeight="1">
      <c r="A57" s="10"/>
      <c r="B57" s="89"/>
      <c r="C57" s="89"/>
      <c r="D57" s="11" t="s">
        <v>117</v>
      </c>
      <c r="E57" s="12" t="s">
        <v>35</v>
      </c>
      <c r="F57" s="13"/>
      <c r="G57" s="160">
        <v>-290</v>
      </c>
      <c r="H57" s="8">
        <f>G57+G59+G79</f>
        <v>-8560</v>
      </c>
    </row>
    <row r="58" spans="1:8" ht="16.5" customHeight="1">
      <c r="A58" s="75"/>
      <c r="B58" s="120"/>
      <c r="C58" s="121"/>
      <c r="D58" s="124" t="s">
        <v>158</v>
      </c>
      <c r="E58" s="125"/>
      <c r="F58" s="79"/>
      <c r="G58" s="80" t="s">
        <v>160</v>
      </c>
      <c r="H58" s="8"/>
    </row>
    <row r="59" spans="1:7" ht="16.5" customHeight="1">
      <c r="A59" s="10"/>
      <c r="B59" s="92"/>
      <c r="C59" s="92"/>
      <c r="D59" s="11" t="s">
        <v>88</v>
      </c>
      <c r="E59" s="12" t="s">
        <v>89</v>
      </c>
      <c r="F59" s="13"/>
      <c r="G59" s="13">
        <v>-680</v>
      </c>
    </row>
    <row r="60" spans="1:8" ht="16.5" customHeight="1">
      <c r="A60" s="75"/>
      <c r="B60" s="120"/>
      <c r="C60" s="121"/>
      <c r="D60" s="124" t="s">
        <v>158</v>
      </c>
      <c r="E60" s="125"/>
      <c r="F60" s="79"/>
      <c r="G60" s="80" t="s">
        <v>175</v>
      </c>
      <c r="H60" s="8"/>
    </row>
    <row r="61" spans="1:7" ht="16.5" customHeight="1">
      <c r="A61" s="10"/>
      <c r="B61" s="92"/>
      <c r="C61" s="92"/>
      <c r="D61" s="11" t="s">
        <v>90</v>
      </c>
      <c r="E61" s="12" t="s">
        <v>91</v>
      </c>
      <c r="F61" s="13"/>
      <c r="G61" s="13">
        <v>-197</v>
      </c>
    </row>
    <row r="62" spans="1:8" ht="16.5" customHeight="1">
      <c r="A62" s="75"/>
      <c r="B62" s="120"/>
      <c r="C62" s="121"/>
      <c r="D62" s="126" t="s">
        <v>156</v>
      </c>
      <c r="E62" s="127"/>
      <c r="F62" s="79"/>
      <c r="G62" s="80" t="s">
        <v>176</v>
      </c>
      <c r="H62" s="8"/>
    </row>
    <row r="63" spans="1:7" ht="16.5" customHeight="1">
      <c r="A63" s="10"/>
      <c r="B63" s="92"/>
      <c r="C63" s="92"/>
      <c r="D63" s="11" t="s">
        <v>92</v>
      </c>
      <c r="E63" s="12" t="s">
        <v>93</v>
      </c>
      <c r="F63" s="13"/>
      <c r="G63" s="13">
        <v>-1451</v>
      </c>
    </row>
    <row r="64" spans="1:8" ht="16.5" customHeight="1">
      <c r="A64" s="75"/>
      <c r="B64" s="120"/>
      <c r="C64" s="121"/>
      <c r="D64" s="124" t="s">
        <v>158</v>
      </c>
      <c r="E64" s="125"/>
      <c r="F64" s="79"/>
      <c r="G64" s="80" t="s">
        <v>177</v>
      </c>
      <c r="H64" s="8"/>
    </row>
    <row r="65" spans="1:7" ht="16.5" customHeight="1">
      <c r="A65" s="75"/>
      <c r="B65" s="120"/>
      <c r="C65" s="121"/>
      <c r="D65" s="126" t="s">
        <v>156</v>
      </c>
      <c r="E65" s="127"/>
      <c r="F65" s="84"/>
      <c r="G65" s="85" t="s">
        <v>178</v>
      </c>
    </row>
    <row r="66" spans="1:8" ht="16.5" customHeight="1">
      <c r="A66" s="10"/>
      <c r="B66" s="92"/>
      <c r="C66" s="92"/>
      <c r="D66" s="11" t="s">
        <v>94</v>
      </c>
      <c r="E66" s="12" t="s">
        <v>95</v>
      </c>
      <c r="F66" s="13"/>
      <c r="G66" s="13">
        <v>-450</v>
      </c>
      <c r="H66" s="8"/>
    </row>
    <row r="67" spans="1:7" ht="16.5" customHeight="1">
      <c r="A67" s="77"/>
      <c r="B67" s="120"/>
      <c r="C67" s="121"/>
      <c r="D67" s="122" t="s">
        <v>156</v>
      </c>
      <c r="E67" s="123"/>
      <c r="F67" s="73"/>
      <c r="G67" s="78" t="s">
        <v>179</v>
      </c>
    </row>
    <row r="68" spans="1:7" s="17" customFormat="1" ht="16.5" customHeight="1">
      <c r="A68" s="161"/>
      <c r="B68" s="137" t="s">
        <v>44</v>
      </c>
      <c r="C68" s="137"/>
      <c r="D68" s="19"/>
      <c r="E68" s="20" t="s">
        <v>45</v>
      </c>
      <c r="F68" s="21" t="str">
        <f>F69</f>
        <v>5 000,00</v>
      </c>
      <c r="G68" s="21" t="str">
        <f>G70</f>
        <v>- 5 000,00</v>
      </c>
    </row>
    <row r="69" spans="1:7" ht="25.5">
      <c r="A69" s="75"/>
      <c r="B69" s="120"/>
      <c r="C69" s="121"/>
      <c r="D69" s="162" t="s">
        <v>46</v>
      </c>
      <c r="E69" s="12" t="s">
        <v>47</v>
      </c>
      <c r="F69" s="13" t="s">
        <v>48</v>
      </c>
      <c r="G69" s="13"/>
    </row>
    <row r="70" spans="1:7" ht="51">
      <c r="A70" s="45"/>
      <c r="B70" s="129"/>
      <c r="C70" s="129"/>
      <c r="D70" s="11" t="s">
        <v>49</v>
      </c>
      <c r="E70" s="12" t="s">
        <v>50</v>
      </c>
      <c r="F70" s="13"/>
      <c r="G70" s="13" t="s">
        <v>51</v>
      </c>
    </row>
    <row r="71" spans="1:7" s="17" customFormat="1" ht="16.5" customHeight="1">
      <c r="A71" s="18"/>
      <c r="B71" s="93" t="s">
        <v>52</v>
      </c>
      <c r="C71" s="93"/>
      <c r="D71" s="19"/>
      <c r="E71" s="20" t="s">
        <v>125</v>
      </c>
      <c r="F71" s="21"/>
      <c r="G71" s="21">
        <f>G74+G75+G76+G77</f>
        <v>-22790</v>
      </c>
    </row>
    <row r="72" spans="1:7" ht="21" customHeight="1" hidden="1">
      <c r="A72" s="10"/>
      <c r="B72" s="92"/>
      <c r="C72" s="92"/>
      <c r="D72" s="134" t="s">
        <v>135</v>
      </c>
      <c r="E72" s="135"/>
      <c r="F72" s="13"/>
      <c r="G72" s="13" t="e">
        <f>G74+#REF!</f>
        <v>#REF!</v>
      </c>
    </row>
    <row r="73" spans="1:7" ht="16.5" customHeight="1">
      <c r="A73" s="83"/>
      <c r="B73" s="132"/>
      <c r="C73" s="133"/>
      <c r="D73" s="164" t="s">
        <v>156</v>
      </c>
      <c r="E73" s="164"/>
      <c r="F73" s="164"/>
      <c r="G73" s="165"/>
    </row>
    <row r="74" spans="1:8" ht="19.5" customHeight="1">
      <c r="A74" s="10"/>
      <c r="B74" s="92"/>
      <c r="C74" s="92"/>
      <c r="D74" s="11" t="s">
        <v>117</v>
      </c>
      <c r="E74" s="12" t="s">
        <v>35</v>
      </c>
      <c r="F74" s="13"/>
      <c r="G74" s="160">
        <v>-750</v>
      </c>
      <c r="H74" s="8"/>
    </row>
    <row r="75" spans="1:7" ht="16.5" customHeight="1">
      <c r="A75" s="10"/>
      <c r="B75" s="92"/>
      <c r="C75" s="92"/>
      <c r="D75" s="11" t="s">
        <v>88</v>
      </c>
      <c r="E75" s="12" t="s">
        <v>89</v>
      </c>
      <c r="F75" s="13"/>
      <c r="G75" s="13" t="s">
        <v>53</v>
      </c>
    </row>
    <row r="76" spans="1:7" ht="16.5" customHeight="1">
      <c r="A76" s="10"/>
      <c r="B76" s="92"/>
      <c r="C76" s="92"/>
      <c r="D76" s="11" t="s">
        <v>90</v>
      </c>
      <c r="E76" s="12" t="s">
        <v>91</v>
      </c>
      <c r="F76" s="13"/>
      <c r="G76" s="13" t="s">
        <v>54</v>
      </c>
    </row>
    <row r="77" spans="1:7" ht="16.5" customHeight="1">
      <c r="A77" s="36"/>
      <c r="B77" s="92"/>
      <c r="C77" s="92"/>
      <c r="D77" s="11" t="s">
        <v>92</v>
      </c>
      <c r="E77" s="12" t="s">
        <v>93</v>
      </c>
      <c r="F77" s="13"/>
      <c r="G77" s="13" t="s">
        <v>51</v>
      </c>
    </row>
    <row r="78" spans="1:7" s="17" customFormat="1" ht="16.5" customHeight="1">
      <c r="A78" s="37"/>
      <c r="B78" s="136" t="s">
        <v>55</v>
      </c>
      <c r="C78" s="137"/>
      <c r="D78" s="19"/>
      <c r="E78" s="20" t="s">
        <v>126</v>
      </c>
      <c r="F78" s="21"/>
      <c r="G78" s="21">
        <f>G79</f>
        <v>-7590</v>
      </c>
    </row>
    <row r="79" spans="1:7" ht="16.5" customHeight="1">
      <c r="A79" s="75"/>
      <c r="B79" s="120"/>
      <c r="C79" s="145"/>
      <c r="D79" s="11" t="s">
        <v>100</v>
      </c>
      <c r="E79" s="12" t="s">
        <v>101</v>
      </c>
      <c r="F79" s="15"/>
      <c r="G79" s="15">
        <f>-3790-3800</f>
        <v>-7590</v>
      </c>
    </row>
    <row r="80" spans="1:8" ht="16.5" customHeight="1">
      <c r="A80" s="76"/>
      <c r="B80" s="128"/>
      <c r="C80" s="129"/>
      <c r="D80" s="130" t="s">
        <v>157</v>
      </c>
      <c r="E80" s="131"/>
      <c r="F80" s="13"/>
      <c r="G80" s="61" t="s">
        <v>154</v>
      </c>
      <c r="H80" s="8"/>
    </row>
    <row r="81" spans="1:7" ht="16.5" customHeight="1">
      <c r="A81" s="169"/>
      <c r="B81" s="99"/>
      <c r="C81" s="99"/>
      <c r="D81" s="170" t="s">
        <v>156</v>
      </c>
      <c r="E81" s="171"/>
      <c r="F81" s="43"/>
      <c r="G81" s="172" t="s">
        <v>155</v>
      </c>
    </row>
    <row r="82" spans="1:6" ht="6.75" customHeight="1">
      <c r="A82" s="168"/>
      <c r="B82" s="168"/>
      <c r="C82" s="168"/>
      <c r="D82" s="168"/>
      <c r="E82" s="168"/>
      <c r="F82" s="168"/>
    </row>
    <row r="83" spans="1:7" s="9" customFormat="1" ht="22.5" customHeight="1">
      <c r="A83" s="33" t="s">
        <v>82</v>
      </c>
      <c r="B83" s="166" t="s">
        <v>83</v>
      </c>
      <c r="C83" s="167"/>
      <c r="D83" s="33" t="s">
        <v>84</v>
      </c>
      <c r="E83" s="33" t="s">
        <v>85</v>
      </c>
      <c r="F83" s="34" t="s">
        <v>76</v>
      </c>
      <c r="G83" s="34" t="s">
        <v>77</v>
      </c>
    </row>
    <row r="84" spans="1:7" s="23" customFormat="1" ht="16.5" customHeight="1">
      <c r="A84" s="74" t="s">
        <v>56</v>
      </c>
      <c r="B84" s="94"/>
      <c r="C84" s="94"/>
      <c r="D84" s="29"/>
      <c r="E84" s="30" t="s">
        <v>127</v>
      </c>
      <c r="F84" s="31" t="str">
        <f>F85</f>
        <v>262,50</v>
      </c>
      <c r="G84" s="31"/>
    </row>
    <row r="85" spans="1:7" s="17" customFormat="1" ht="16.5" customHeight="1">
      <c r="A85" s="25"/>
      <c r="B85" s="95" t="s">
        <v>161</v>
      </c>
      <c r="C85" s="95"/>
      <c r="D85" s="26"/>
      <c r="E85" s="27" t="s">
        <v>162</v>
      </c>
      <c r="F85" s="28" t="str">
        <f>F86</f>
        <v>262,50</v>
      </c>
      <c r="G85" s="28"/>
    </row>
    <row r="86" spans="1:7" ht="19.5" customHeight="1">
      <c r="A86" s="35"/>
      <c r="B86" s="99"/>
      <c r="C86" s="99"/>
      <c r="D86" s="11" t="s">
        <v>98</v>
      </c>
      <c r="E86" s="12" t="s">
        <v>99</v>
      </c>
      <c r="F86" s="43" t="s">
        <v>57</v>
      </c>
      <c r="G86" s="43"/>
    </row>
    <row r="87" spans="1:7" s="23" customFormat="1" ht="16.5" customHeight="1">
      <c r="A87" s="22" t="s">
        <v>58</v>
      </c>
      <c r="B87" s="98"/>
      <c r="C87" s="98"/>
      <c r="D87" s="22"/>
      <c r="E87" s="23" t="s">
        <v>128</v>
      </c>
      <c r="F87" s="24">
        <f>F88+F90+F92</f>
        <v>0</v>
      </c>
      <c r="G87" s="24">
        <f>G88+G90+G92</f>
        <v>-7080</v>
      </c>
    </row>
    <row r="88" spans="1:7" s="17" customFormat="1" ht="16.5" customHeight="1">
      <c r="A88" s="18"/>
      <c r="B88" s="93" t="s">
        <v>59</v>
      </c>
      <c r="C88" s="93"/>
      <c r="D88" s="19"/>
      <c r="E88" s="20" t="s">
        <v>129</v>
      </c>
      <c r="F88" s="21"/>
      <c r="G88" s="21" t="str">
        <f>G89</f>
        <v>- 2 080,00</v>
      </c>
    </row>
    <row r="89" spans="1:7" ht="35.25" customHeight="1">
      <c r="A89" s="10"/>
      <c r="B89" s="92"/>
      <c r="C89" s="92"/>
      <c r="D89" s="11" t="s">
        <v>130</v>
      </c>
      <c r="E89" s="12" t="s">
        <v>61</v>
      </c>
      <c r="F89" s="13"/>
      <c r="G89" s="13" t="s">
        <v>60</v>
      </c>
    </row>
    <row r="90" spans="1:7" s="17" customFormat="1" ht="16.5" customHeight="1">
      <c r="A90" s="18"/>
      <c r="B90" s="93" t="s">
        <v>62</v>
      </c>
      <c r="C90" s="93"/>
      <c r="D90" s="19"/>
      <c r="E90" s="20" t="s">
        <v>79</v>
      </c>
      <c r="F90" s="21"/>
      <c r="G90" s="21" t="str">
        <f>G91</f>
        <v>- 2 200,00</v>
      </c>
    </row>
    <row r="91" spans="1:7" ht="19.5" customHeight="1">
      <c r="A91" s="10"/>
      <c r="B91" s="92"/>
      <c r="C91" s="92"/>
      <c r="D91" s="11" t="s">
        <v>64</v>
      </c>
      <c r="E91" s="12" t="s">
        <v>65</v>
      </c>
      <c r="F91" s="13"/>
      <c r="G91" s="13" t="s">
        <v>63</v>
      </c>
    </row>
    <row r="92" spans="1:7" s="17" customFormat="1" ht="16.5" customHeight="1">
      <c r="A92" s="18"/>
      <c r="B92" s="93" t="s">
        <v>66</v>
      </c>
      <c r="C92" s="93"/>
      <c r="D92" s="19"/>
      <c r="E92" s="20" t="s">
        <v>132</v>
      </c>
      <c r="F92" s="21"/>
      <c r="G92" s="21">
        <f>G93+G94+G95</f>
        <v>-2800</v>
      </c>
    </row>
    <row r="93" spans="1:7" ht="16.5" customHeight="1">
      <c r="A93" s="10"/>
      <c r="B93" s="92"/>
      <c r="C93" s="92"/>
      <c r="D93" s="11" t="s">
        <v>88</v>
      </c>
      <c r="E93" s="12" t="s">
        <v>89</v>
      </c>
      <c r="F93" s="13"/>
      <c r="G93" s="13" t="s">
        <v>67</v>
      </c>
    </row>
    <row r="94" spans="1:7" ht="16.5" customHeight="1">
      <c r="A94" s="10"/>
      <c r="B94" s="92"/>
      <c r="C94" s="92"/>
      <c r="D94" s="11" t="s">
        <v>98</v>
      </c>
      <c r="E94" s="12" t="s">
        <v>99</v>
      </c>
      <c r="F94" s="13"/>
      <c r="G94" s="13" t="s">
        <v>68</v>
      </c>
    </row>
    <row r="95" spans="1:7" ht="16.5" customHeight="1">
      <c r="A95" s="10"/>
      <c r="B95" s="92"/>
      <c r="C95" s="92"/>
      <c r="D95" s="11" t="s">
        <v>115</v>
      </c>
      <c r="E95" s="12" t="s">
        <v>116</v>
      </c>
      <c r="F95" s="13"/>
      <c r="G95" s="13" t="s">
        <v>69</v>
      </c>
    </row>
    <row r="96" spans="1:8" s="23" customFormat="1" ht="16.5" customHeight="1">
      <c r="A96" s="22" t="s">
        <v>70</v>
      </c>
      <c r="B96" s="98"/>
      <c r="C96" s="98"/>
      <c r="D96" s="22"/>
      <c r="E96" s="23" t="s">
        <v>133</v>
      </c>
      <c r="F96" s="24" t="str">
        <f>F97</f>
        <v>1 800,00</v>
      </c>
      <c r="G96" s="24">
        <f>G97</f>
        <v>-2120</v>
      </c>
      <c r="H96" s="60">
        <f>F96+G96</f>
        <v>-320</v>
      </c>
    </row>
    <row r="97" spans="1:7" s="17" customFormat="1" ht="16.5" customHeight="1">
      <c r="A97" s="18"/>
      <c r="B97" s="93" t="s">
        <v>71</v>
      </c>
      <c r="C97" s="93"/>
      <c r="D97" s="19"/>
      <c r="E97" s="20" t="s">
        <v>137</v>
      </c>
      <c r="F97" s="21" t="str">
        <f>F98</f>
        <v>1 800,00</v>
      </c>
      <c r="G97" s="21">
        <f>G100+G102</f>
        <v>-2120</v>
      </c>
    </row>
    <row r="98" spans="1:7" ht="17.25" customHeight="1">
      <c r="A98" s="10"/>
      <c r="B98" s="92"/>
      <c r="C98" s="92"/>
      <c r="D98" s="11" t="s">
        <v>96</v>
      </c>
      <c r="E98" s="12" t="s">
        <v>97</v>
      </c>
      <c r="F98" s="13" t="s">
        <v>72</v>
      </c>
      <c r="G98" s="13"/>
    </row>
    <row r="99" spans="1:8" ht="16.5" customHeight="1">
      <c r="A99" s="76"/>
      <c r="B99" s="128"/>
      <c r="C99" s="129"/>
      <c r="D99" s="130" t="s">
        <v>157</v>
      </c>
      <c r="E99" s="131"/>
      <c r="F99" s="42" t="s">
        <v>180</v>
      </c>
      <c r="G99" s="61"/>
      <c r="H99" s="8"/>
    </row>
    <row r="100" spans="1:7" ht="16.5" customHeight="1">
      <c r="A100" s="10"/>
      <c r="B100" s="92"/>
      <c r="C100" s="92"/>
      <c r="D100" s="11" t="s">
        <v>98</v>
      </c>
      <c r="E100" s="12" t="s">
        <v>99</v>
      </c>
      <c r="F100" s="13"/>
      <c r="G100" s="13" t="s">
        <v>73</v>
      </c>
    </row>
    <row r="101" spans="1:7" ht="16.5" customHeight="1">
      <c r="A101" s="169"/>
      <c r="B101" s="99"/>
      <c r="C101" s="99"/>
      <c r="D101" s="170" t="s">
        <v>156</v>
      </c>
      <c r="E101" s="171"/>
      <c r="F101" s="43"/>
      <c r="G101" s="172" t="s">
        <v>181</v>
      </c>
    </row>
    <row r="102" spans="1:7" ht="16.5" customHeight="1">
      <c r="A102" s="36"/>
      <c r="B102" s="89"/>
      <c r="C102" s="89"/>
      <c r="D102" s="38" t="s">
        <v>110</v>
      </c>
      <c r="E102" s="39" t="s">
        <v>111</v>
      </c>
      <c r="F102" s="40"/>
      <c r="G102" s="40" t="s">
        <v>74</v>
      </c>
    </row>
    <row r="103" spans="1:7" ht="16.5" customHeight="1" thickBot="1">
      <c r="A103" s="169"/>
      <c r="B103" s="99"/>
      <c r="C103" s="99"/>
      <c r="D103" s="170" t="s">
        <v>156</v>
      </c>
      <c r="E103" s="171"/>
      <c r="F103" s="43"/>
      <c r="G103" s="172" t="s">
        <v>182</v>
      </c>
    </row>
    <row r="104" spans="1:8" ht="24" customHeight="1" thickBot="1">
      <c r="A104" s="90" t="s">
        <v>75</v>
      </c>
      <c r="B104" s="91"/>
      <c r="C104" s="91"/>
      <c r="D104" s="91"/>
      <c r="E104" s="91"/>
      <c r="F104" s="41">
        <f>F96+F87+F84+F33+F29+F25+F14+F4</f>
        <v>126050.5</v>
      </c>
      <c r="G104" s="88">
        <f>G96+G87+G84+G33+G29+G25+G14+G4</f>
        <v>-3971956</v>
      </c>
      <c r="H104" s="8">
        <f>F104+G104</f>
        <v>-3845905.5</v>
      </c>
    </row>
    <row r="105" spans="1:7" ht="30" customHeight="1">
      <c r="A105" s="144" t="s">
        <v>16</v>
      </c>
      <c r="B105" s="144"/>
      <c r="C105" s="144"/>
      <c r="D105" s="144"/>
      <c r="E105" s="144"/>
      <c r="F105" s="86"/>
      <c r="G105" s="87">
        <v>-3344866</v>
      </c>
    </row>
    <row r="106" spans="1:7" ht="12.75">
      <c r="A106" s="9"/>
      <c r="B106" s="9"/>
      <c r="C106" s="9"/>
      <c r="D106" s="9"/>
      <c r="E106" s="9"/>
      <c r="F106" s="16"/>
      <c r="G106" s="16"/>
    </row>
    <row r="107" spans="1:7" ht="12.75">
      <c r="A107" s="9"/>
      <c r="B107" s="9"/>
      <c r="C107" s="9"/>
      <c r="D107" s="9"/>
      <c r="E107" s="9"/>
      <c r="F107" s="16"/>
      <c r="G107" s="16"/>
    </row>
    <row r="108" spans="1:7" ht="12.75">
      <c r="A108" s="9"/>
      <c r="B108" s="9"/>
      <c r="C108" s="9"/>
      <c r="D108" s="9"/>
      <c r="E108" s="9"/>
      <c r="F108" s="16"/>
      <c r="G108" s="16"/>
    </row>
    <row r="109" spans="1:7" ht="12.75">
      <c r="A109" s="9"/>
      <c r="B109" s="9"/>
      <c r="C109" s="9"/>
      <c r="D109" s="9"/>
      <c r="E109" s="9"/>
      <c r="F109" s="16"/>
      <c r="G109" s="16"/>
    </row>
    <row r="110" spans="1:7" ht="12.75">
      <c r="A110" s="9"/>
      <c r="B110" s="9"/>
      <c r="C110" s="9"/>
      <c r="D110" s="9"/>
      <c r="E110" s="9"/>
      <c r="F110" s="16"/>
      <c r="G110" s="16"/>
    </row>
    <row r="111" spans="1:7" ht="12.75">
      <c r="A111" s="9"/>
      <c r="B111" s="9"/>
      <c r="C111" s="9"/>
      <c r="D111" s="9"/>
      <c r="E111" s="9"/>
      <c r="F111" s="16"/>
      <c r="G111" s="16"/>
    </row>
    <row r="112" spans="1:7" ht="12.75">
      <c r="A112" s="9"/>
      <c r="B112" s="9"/>
      <c r="C112" s="9"/>
      <c r="D112" s="9"/>
      <c r="E112" s="9"/>
      <c r="F112" s="16"/>
      <c r="G112" s="16"/>
    </row>
    <row r="113" spans="1:7" ht="12.75">
      <c r="A113" s="9"/>
      <c r="B113" s="9"/>
      <c r="C113" s="9"/>
      <c r="D113" s="9"/>
      <c r="E113" s="9"/>
      <c r="F113" s="16"/>
      <c r="G113" s="16"/>
    </row>
    <row r="114" spans="1:7" ht="12.75">
      <c r="A114" s="9"/>
      <c r="B114" s="9"/>
      <c r="C114" s="9"/>
      <c r="D114" s="9"/>
      <c r="E114" s="9"/>
      <c r="F114" s="16"/>
      <c r="G114" s="16"/>
    </row>
    <row r="115" spans="1:7" ht="12.75">
      <c r="A115" s="9"/>
      <c r="B115" s="9"/>
      <c r="C115" s="9"/>
      <c r="D115" s="9"/>
      <c r="E115" s="9"/>
      <c r="F115" s="16"/>
      <c r="G115" s="16"/>
    </row>
    <row r="116" spans="1:7" ht="12.75">
      <c r="A116" s="9"/>
      <c r="B116" s="9"/>
      <c r="C116" s="9"/>
      <c r="D116" s="9"/>
      <c r="E116" s="9"/>
      <c r="F116" s="16"/>
      <c r="G116" s="16"/>
    </row>
    <row r="117" spans="1:7" ht="12.75">
      <c r="A117" s="9"/>
      <c r="B117" s="9"/>
      <c r="C117" s="9"/>
      <c r="D117" s="9"/>
      <c r="E117" s="9"/>
      <c r="F117" s="16"/>
      <c r="G117" s="16"/>
    </row>
    <row r="118" spans="1:7" ht="12.75">
      <c r="A118" s="9"/>
      <c r="B118" s="9"/>
      <c r="C118" s="9"/>
      <c r="D118" s="9"/>
      <c r="E118" s="9"/>
      <c r="F118" s="16"/>
      <c r="G118" s="16"/>
    </row>
    <row r="119" spans="1:7" ht="12.75">
      <c r="A119" s="9"/>
      <c r="B119" s="9"/>
      <c r="C119" s="9"/>
      <c r="D119" s="9"/>
      <c r="E119" s="9"/>
      <c r="F119" s="16"/>
      <c r="G119" s="16"/>
    </row>
    <row r="120" spans="1:7" ht="12.75">
      <c r="A120" s="9"/>
      <c r="B120" s="9"/>
      <c r="C120" s="9"/>
      <c r="D120" s="9"/>
      <c r="E120" s="9"/>
      <c r="F120" s="16"/>
      <c r="G120" s="16"/>
    </row>
    <row r="121" spans="1:7" ht="12.75">
      <c r="A121" s="9"/>
      <c r="B121" s="9"/>
      <c r="C121" s="9"/>
      <c r="D121" s="9"/>
      <c r="E121" s="9"/>
      <c r="F121" s="16"/>
      <c r="G121" s="16"/>
    </row>
    <row r="122" spans="1:7" ht="12.75">
      <c r="A122" s="9"/>
      <c r="B122" s="9"/>
      <c r="C122" s="9"/>
      <c r="D122" s="9"/>
      <c r="E122" s="9"/>
      <c r="F122" s="16"/>
      <c r="G122" s="16"/>
    </row>
    <row r="123" spans="1:7" ht="12.75">
      <c r="A123" s="9"/>
      <c r="B123" s="9"/>
      <c r="C123" s="9"/>
      <c r="D123" s="9"/>
      <c r="E123" s="9"/>
      <c r="F123" s="16"/>
      <c r="G123" s="16"/>
    </row>
    <row r="124" spans="1:7" ht="12.75">
      <c r="A124" s="9"/>
      <c r="B124" s="9"/>
      <c r="C124" s="9"/>
      <c r="D124" s="9"/>
      <c r="E124" s="9"/>
      <c r="F124" s="16"/>
      <c r="G124" s="16"/>
    </row>
    <row r="125" spans="1:7" ht="12.75">
      <c r="A125" s="9"/>
      <c r="B125" s="9"/>
      <c r="C125" s="9"/>
      <c r="D125" s="9"/>
      <c r="E125" s="9"/>
      <c r="F125" s="16"/>
      <c r="G125" s="16"/>
    </row>
    <row r="126" spans="1:7" ht="12.75">
      <c r="A126" s="9"/>
      <c r="B126" s="9"/>
      <c r="C126" s="9"/>
      <c r="D126" s="9"/>
      <c r="E126" s="9"/>
      <c r="F126" s="16"/>
      <c r="G126" s="16"/>
    </row>
    <row r="127" spans="1:7" ht="12.75">
      <c r="A127" s="9"/>
      <c r="B127" s="9"/>
      <c r="C127" s="9"/>
      <c r="D127" s="9"/>
      <c r="E127" s="9"/>
      <c r="F127" s="16"/>
      <c r="G127" s="16"/>
    </row>
    <row r="128" spans="1:7" ht="12.75">
      <c r="A128" s="9"/>
      <c r="B128" s="9"/>
      <c r="C128" s="9"/>
      <c r="D128" s="9"/>
      <c r="E128" s="9"/>
      <c r="F128" s="16"/>
      <c r="G128" s="16"/>
    </row>
  </sheetData>
  <mergeCells count="136">
    <mergeCell ref="B75:C75"/>
    <mergeCell ref="B76:C76"/>
    <mergeCell ref="B77:C77"/>
    <mergeCell ref="B73:C73"/>
    <mergeCell ref="B63:C63"/>
    <mergeCell ref="B64:C64"/>
    <mergeCell ref="D64:E64"/>
    <mergeCell ref="B65:C65"/>
    <mergeCell ref="D65:E65"/>
    <mergeCell ref="D60:E60"/>
    <mergeCell ref="B61:C61"/>
    <mergeCell ref="B62:C62"/>
    <mergeCell ref="D62:E62"/>
    <mergeCell ref="B7:C7"/>
    <mergeCell ref="B27:C27"/>
    <mergeCell ref="B41:C41"/>
    <mergeCell ref="B43:C43"/>
    <mergeCell ref="B42:C42"/>
    <mergeCell ref="B17:C17"/>
    <mergeCell ref="B19:C19"/>
    <mergeCell ref="D19:G19"/>
    <mergeCell ref="B45:C45"/>
    <mergeCell ref="D42:E42"/>
    <mergeCell ref="B44:C44"/>
    <mergeCell ref="D44:E44"/>
    <mergeCell ref="D10:E10"/>
    <mergeCell ref="D11:E11"/>
    <mergeCell ref="D12:E12"/>
    <mergeCell ref="B13:C13"/>
    <mergeCell ref="D13:E13"/>
    <mergeCell ref="B10:C10"/>
    <mergeCell ref="A1:G1"/>
    <mergeCell ref="B23:C23"/>
    <mergeCell ref="B16:C16"/>
    <mergeCell ref="B20:C20"/>
    <mergeCell ref="B21:C21"/>
    <mergeCell ref="B22:C22"/>
    <mergeCell ref="D6:E6"/>
    <mergeCell ref="B8:C8"/>
    <mergeCell ref="D23:E23"/>
    <mergeCell ref="B9:C9"/>
    <mergeCell ref="B14:C14"/>
    <mergeCell ref="B15:C15"/>
    <mergeCell ref="B12:C12"/>
    <mergeCell ref="B11:C11"/>
    <mergeCell ref="A2:F2"/>
    <mergeCell ref="B3:C3"/>
    <mergeCell ref="B4:C4"/>
    <mergeCell ref="B5:C5"/>
    <mergeCell ref="B29:C29"/>
    <mergeCell ref="B30:C30"/>
    <mergeCell ref="B31:C31"/>
    <mergeCell ref="B32:C32"/>
    <mergeCell ref="B33:C33"/>
    <mergeCell ref="B34:C34"/>
    <mergeCell ref="B35:C35"/>
    <mergeCell ref="B51:C51"/>
    <mergeCell ref="B48:C48"/>
    <mergeCell ref="B46:C46"/>
    <mergeCell ref="B47:C47"/>
    <mergeCell ref="B68:C68"/>
    <mergeCell ref="B69:C69"/>
    <mergeCell ref="B55:C55"/>
    <mergeCell ref="B56:C56"/>
    <mergeCell ref="B57:C57"/>
    <mergeCell ref="B59:C59"/>
    <mergeCell ref="B72:C72"/>
    <mergeCell ref="B71:C71"/>
    <mergeCell ref="B70:C70"/>
    <mergeCell ref="B74:C74"/>
    <mergeCell ref="B90:C90"/>
    <mergeCell ref="B79:C79"/>
    <mergeCell ref="B84:C84"/>
    <mergeCell ref="B85:C85"/>
    <mergeCell ref="B86:C86"/>
    <mergeCell ref="B92:C92"/>
    <mergeCell ref="B93:C93"/>
    <mergeCell ref="B95:C95"/>
    <mergeCell ref="B94:C94"/>
    <mergeCell ref="B96:C96"/>
    <mergeCell ref="B97:C97"/>
    <mergeCell ref="B100:C100"/>
    <mergeCell ref="B102:C102"/>
    <mergeCell ref="B99:C99"/>
    <mergeCell ref="B101:C101"/>
    <mergeCell ref="A104:E104"/>
    <mergeCell ref="B98:C98"/>
    <mergeCell ref="D99:E99"/>
    <mergeCell ref="A105:E105"/>
    <mergeCell ref="D101:E101"/>
    <mergeCell ref="B103:C103"/>
    <mergeCell ref="D103:E103"/>
    <mergeCell ref="B6:C6"/>
    <mergeCell ref="A39:F39"/>
    <mergeCell ref="B40:C40"/>
    <mergeCell ref="B91:C91"/>
    <mergeCell ref="B87:C87"/>
    <mergeCell ref="B88:C88"/>
    <mergeCell ref="B89:C89"/>
    <mergeCell ref="D46:E46"/>
    <mergeCell ref="D24:E24"/>
    <mergeCell ref="D47:E47"/>
    <mergeCell ref="B53:C53"/>
    <mergeCell ref="B54:C54"/>
    <mergeCell ref="D54:E54"/>
    <mergeCell ref="D35:E35"/>
    <mergeCell ref="B36:C36"/>
    <mergeCell ref="B38:C38"/>
    <mergeCell ref="D38:E38"/>
    <mergeCell ref="D56:E56"/>
    <mergeCell ref="D72:E72"/>
    <mergeCell ref="D73:G73"/>
    <mergeCell ref="A82:F82"/>
    <mergeCell ref="B83:C83"/>
    <mergeCell ref="B78:C78"/>
    <mergeCell ref="B25:C25"/>
    <mergeCell ref="B26:C26"/>
    <mergeCell ref="B28:C28"/>
    <mergeCell ref="B60:C60"/>
    <mergeCell ref="B52:C52"/>
    <mergeCell ref="D52:E52"/>
    <mergeCell ref="B58:C58"/>
    <mergeCell ref="D58:E58"/>
    <mergeCell ref="B81:C81"/>
    <mergeCell ref="D81:E81"/>
    <mergeCell ref="B37:C37"/>
    <mergeCell ref="D37:E37"/>
    <mergeCell ref="B49:C49"/>
    <mergeCell ref="D49:E49"/>
    <mergeCell ref="B50:C50"/>
    <mergeCell ref="D50:E50"/>
    <mergeCell ref="B80:C80"/>
    <mergeCell ref="D80:E80"/>
    <mergeCell ref="B67:C67"/>
    <mergeCell ref="D67:E67"/>
    <mergeCell ref="B66:C66"/>
  </mergeCells>
  <printOptions horizontalCentered="1"/>
  <pageMargins left="0.5118110236220472" right="0.5511811023622047" top="0.89" bottom="0.39" header="0.31496062992125984" footer="0.15748031496062992"/>
  <pageSetup orientation="portrait" paperSize="9" r:id="rId1"/>
  <headerFooter alignWithMargins="0">
    <oddHeader xml:space="preserve">&amp;R&amp;"Arial CE,Pogrubiony"Załącznik Nr 2
&amp;"Arial CE,Standardowy"do Zarządzenia Wójta Gminy Miłkowice Nr 83/2010
z dnia 30 grudnia 2010r.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2011-01-03T11:54:52Z</cp:lastPrinted>
  <dcterms:created xsi:type="dcterms:W3CDTF">2008-02-21T12:21:20Z</dcterms:created>
  <dcterms:modified xsi:type="dcterms:W3CDTF">2011-01-03T11:58:57Z</dcterms:modified>
  <cp:category/>
  <cp:version/>
  <cp:contentType/>
  <cp:contentStatus/>
</cp:coreProperties>
</file>