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la 2704\"/>
    </mc:Choice>
  </mc:AlternateContent>
  <bookViews>
    <workbookView xWindow="0" yWindow="0" windowWidth="28800" windowHeight="12435"/>
  </bookViews>
  <sheets>
    <sheet name="11" sheetId="1" r:id="rId1"/>
  </sheets>
  <definedNames>
    <definedName name="_xlnm.Print_Area" localSheetId="0">'11'!$A$1:$H$50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26" i="1"/>
  <c r="J31" i="1"/>
  <c r="G43" i="1" l="1"/>
  <c r="G49" i="1" s="1"/>
  <c r="G22" i="1"/>
  <c r="G17" i="1"/>
  <c r="G16" i="1" s="1"/>
  <c r="G7" i="1"/>
  <c r="G6" i="1"/>
  <c r="G25" i="1" l="1"/>
  <c r="G48" i="1" s="1"/>
</calcChain>
</file>

<file path=xl/comments1.xml><?xml version="1.0" encoding="utf-8"?>
<comments xmlns="http://schemas.openxmlformats.org/spreadsheetml/2006/main">
  <authors>
    <author>Ewa Wołyniec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<sst xmlns="http://schemas.openxmlformats.org/spreadsheetml/2006/main" count="150" uniqueCount="91">
  <si>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</si>
  <si>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</si>
  <si>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</si>
  <si>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</si>
  <si>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</si>
  <si>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</si>
  <si>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</si>
  <si>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</si>
  <si>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</si>
  <si>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</si>
  <si>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</si>
  <si>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</si>
  <si>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</si>
  <si>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</si>
  <si>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</si>
  <si>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</si>
  <si>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</si>
  <si>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</si>
  <si>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</si>
  <si>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</si>
  <si>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</si>
  <si>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</si>
  <si>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</si>
  <si>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</si>
  <si>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</si>
  <si>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</si>
  <si>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</si>
  <si>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</si>
  <si>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</si>
  <si>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</si>
  <si>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</si>
  <si>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</si>
  <si>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</si>
  <si>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</si>
  <si>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</si>
  <si>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</si>
  <si>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</si>
  <si>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</si>
  <si>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</si>
  <si>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</si>
  <si>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</si>
  <si>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</si>
  <si>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</si>
  <si>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</si>
  <si>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</si>
  <si>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</si>
  <si>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</si>
  <si>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</si>
  <si>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</si>
  <si>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</si>
  <si>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</si>
  <si>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</si>
  <si>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</si>
  <si>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</si>
  <si>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>na zakup urządzeń grzewczych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</si>
  <si>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</si>
  <si>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</si>
  <si>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</si>
  <si>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</si>
  <si>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</si>
  <si>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</si>
  <si>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</si>
  <si>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</si>
  <si>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</si>
  <si>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</si>
  <si>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pompy ciśnieniowej do hydroforni w Gniewomirowicach</t>
  </si>
  <si>
    <t>Zakup sond tlenowych do biobloków</t>
  </si>
  <si>
    <t>Zakup wodomierzy głównych ze zdalnym odczytem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</si>
  <si>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</si>
  <si>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</si>
  <si>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</si>
  <si>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</si>
  <si>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</si>
  <si>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</si>
  <si>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</si>
  <si>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</si>
  <si>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</si>
  <si>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</si>
  <si>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</t>
  </si>
  <si>
    <t>92195</t>
  </si>
  <si>
    <t>Pozdostała działalność w kulturze i ochronie dziedzictwa narodowego</t>
  </si>
  <si>
    <t>na dofinansowanie zadań z zakresu kultury i ochrony dziedzictwa narodowego</t>
  </si>
  <si>
    <t>Modernizacja koparki "Komatsu"</t>
  </si>
  <si>
    <t>Modernizacja podajnika (kraty taśmowo-zrzebłowej)</t>
  </si>
  <si>
    <t>Zakup ściekomierza na oczyszczalnię ścieków</t>
  </si>
  <si>
    <t>92109</t>
  </si>
  <si>
    <t>Ogółem dotacje, w tym:</t>
  </si>
  <si>
    <t>dotacje na zadania bieżące</t>
  </si>
  <si>
    <t>dotacje na zadania inwestycyjne</t>
  </si>
  <si>
    <t>Remont budynku Gminnego Ośrodka Kultury i Sportu w Miłkowicach wraz z akupem niezbędnego wyposażenia - etap III końcowy</t>
  </si>
  <si>
    <t xml:space="preserve">Zalącznik nr 8                                                        do Uchwaly Rady Gminy Miłkowice Nr XX/173/2016                                                z dnia 27.04.2016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</si>
</sst>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Normalny_U_98_budzet 2012" xfId="1"/>
    <cellStyle name="Normalny_Zał_budżet_25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3"/>
  <sheetViews>
    <sheetView tabSelected="1" zoomScale="90" zoomScaleNormal="90" workbookViewId="0">
      <selection activeCell="M10" sqref="M10"/>
    </sheetView>
  </sheetViews>
  <sheetFormatPr defaultColWidth="8.5703125" defaultRowHeight="12.75" x14ac:dyDescent="0.2"/>
  <cols>
    <col min="1" max="1" width="3.7109375" style="1" customWidth="1"/>
    <col min="2" max="2" width="7.5703125" style="1" customWidth="1"/>
    <col min="3" max="3" width="9.28515625" style="1" customWidth="1"/>
    <col min="4" max="4" width="21.140625" style="1" customWidth="1"/>
    <col min="5" max="5" width="22.7109375" style="1" customWidth="1"/>
    <col min="6" max="6" width="37.28515625" style="1" customWidth="1"/>
    <col min="7" max="7" width="15.7109375" style="1" customWidth="1"/>
    <col min="8" max="8" width="4.28515625" style="1" customWidth="1"/>
    <col min="9" max="16384" width="8.5703125" style="1"/>
  </cols>
  <sheetData>
    <row r="1" spans="1:254" ht="66" customHeight="1" x14ac:dyDescent="0.2">
      <c r="G1" s="35" t="s">
        <v>90</v>
      </c>
      <c r="H1" s="35"/>
    </row>
    <row r="2" spans="1:254" ht="12.75" customHeight="1" x14ac:dyDescent="0.2">
      <c r="G2" s="30"/>
      <c r="H2" s="30"/>
    </row>
    <row r="3" spans="1:254" ht="21" customHeight="1" x14ac:dyDescent="0.2">
      <c r="A3" s="36" t="s">
        <v>0</v>
      </c>
      <c r="B3" s="36"/>
      <c r="C3" s="36"/>
      <c r="D3" s="36"/>
      <c r="E3" s="36"/>
      <c r="F3" s="36"/>
      <c r="G3" s="36"/>
    </row>
    <row r="4" spans="1:254" ht="10.5" customHeight="1" x14ac:dyDescent="0.2">
      <c r="A4" s="2"/>
      <c r="B4" s="3"/>
      <c r="C4" s="3"/>
      <c r="D4" s="2"/>
      <c r="E4" s="2"/>
      <c r="F4" s="4"/>
      <c r="G4" s="5" t="s">
        <v>1</v>
      </c>
    </row>
    <row r="5" spans="1:254" ht="22.5" customHeight="1" x14ac:dyDescent="0.2">
      <c r="A5" s="6" t="s">
        <v>2</v>
      </c>
      <c r="B5" s="7" t="s">
        <v>3</v>
      </c>
      <c r="C5" s="7" t="s">
        <v>4</v>
      </c>
      <c r="D5" s="6" t="s">
        <v>5</v>
      </c>
      <c r="E5" s="6" t="s">
        <v>6</v>
      </c>
      <c r="F5" s="8" t="s">
        <v>7</v>
      </c>
      <c r="G5" s="9" t="s">
        <v>8</v>
      </c>
    </row>
    <row r="6" spans="1:254" ht="20.25" customHeight="1" x14ac:dyDescent="0.2">
      <c r="A6" s="34" t="s">
        <v>9</v>
      </c>
      <c r="B6" s="34"/>
      <c r="C6" s="34"/>
      <c r="D6" s="34"/>
      <c r="E6" s="34"/>
      <c r="F6" s="34"/>
      <c r="G6" s="10">
        <f>G7</f>
        <v>1413719</v>
      </c>
    </row>
    <row r="7" spans="1:254" ht="20.25" customHeight="1" x14ac:dyDescent="0.2">
      <c r="A7" s="34" t="s">
        <v>10</v>
      </c>
      <c r="B7" s="34"/>
      <c r="C7" s="34"/>
      <c r="D7" s="34"/>
      <c r="E7" s="34"/>
      <c r="F7" s="34"/>
      <c r="G7" s="10">
        <f>SUM(G8:G15)</f>
        <v>1413719</v>
      </c>
    </row>
    <row r="8" spans="1:254" ht="30" customHeight="1" x14ac:dyDescent="0.2">
      <c r="A8" s="11">
        <v>1</v>
      </c>
      <c r="B8" s="12" t="s">
        <v>11</v>
      </c>
      <c r="C8" s="12" t="s">
        <v>12</v>
      </c>
      <c r="D8" s="13" t="s">
        <v>13</v>
      </c>
      <c r="E8" s="37" t="s">
        <v>14</v>
      </c>
      <c r="F8" s="13" t="s">
        <v>15</v>
      </c>
      <c r="G8" s="14">
        <v>384798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30" customHeight="1" x14ac:dyDescent="0.2">
      <c r="A9" s="11">
        <v>2</v>
      </c>
      <c r="B9" s="12">
        <v>400</v>
      </c>
      <c r="C9" s="12">
        <v>40002</v>
      </c>
      <c r="D9" s="11" t="s">
        <v>16</v>
      </c>
      <c r="E9" s="38"/>
      <c r="F9" s="13" t="s">
        <v>17</v>
      </c>
      <c r="G9" s="14">
        <v>326104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30" customHeight="1" x14ac:dyDescent="0.2">
      <c r="A10" s="11">
        <v>3</v>
      </c>
      <c r="B10" s="12">
        <v>600</v>
      </c>
      <c r="C10" s="12">
        <v>60016</v>
      </c>
      <c r="D10" s="13" t="s">
        <v>18</v>
      </c>
      <c r="E10" s="38"/>
      <c r="F10" s="13" t="s">
        <v>19</v>
      </c>
      <c r="G10" s="14">
        <v>200000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30" customHeight="1" x14ac:dyDescent="0.2">
      <c r="A11" s="11">
        <v>4</v>
      </c>
      <c r="B11" s="12">
        <v>700</v>
      </c>
      <c r="C11" s="12">
        <v>70004</v>
      </c>
      <c r="D11" s="13" t="s">
        <v>20</v>
      </c>
      <c r="E11" s="38"/>
      <c r="F11" s="13" t="s">
        <v>21</v>
      </c>
      <c r="G11" s="14">
        <v>129302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33" x14ac:dyDescent="0.2">
      <c r="A12" s="11">
        <v>5</v>
      </c>
      <c r="B12" s="12">
        <v>801</v>
      </c>
      <c r="C12" s="12">
        <v>80113</v>
      </c>
      <c r="D12" s="13" t="s">
        <v>22</v>
      </c>
      <c r="E12" s="38"/>
      <c r="F12" s="13" t="s">
        <v>23</v>
      </c>
      <c r="G12" s="14">
        <v>224075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33" x14ac:dyDescent="0.2">
      <c r="A13" s="11">
        <v>6</v>
      </c>
      <c r="B13" s="12">
        <v>900</v>
      </c>
      <c r="C13" s="12">
        <v>90002</v>
      </c>
      <c r="D13" s="13" t="s">
        <v>24</v>
      </c>
      <c r="E13" s="38"/>
      <c r="F13" s="13" t="s">
        <v>25</v>
      </c>
      <c r="G13" s="14">
        <v>26687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33" x14ac:dyDescent="0.2">
      <c r="A14" s="11">
        <v>7</v>
      </c>
      <c r="B14" s="12">
        <v>900</v>
      </c>
      <c r="C14" s="12">
        <v>90004</v>
      </c>
      <c r="D14" s="11" t="s">
        <v>26</v>
      </c>
      <c r="E14" s="38"/>
      <c r="F14" s="13" t="s">
        <v>27</v>
      </c>
      <c r="G14" s="14">
        <v>9277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33.75" customHeight="1" x14ac:dyDescent="0.2">
      <c r="A15" s="11">
        <v>8</v>
      </c>
      <c r="B15" s="12" t="s">
        <v>28</v>
      </c>
      <c r="C15" s="12" t="s">
        <v>29</v>
      </c>
      <c r="D15" s="11" t="s">
        <v>30</v>
      </c>
      <c r="E15" s="39"/>
      <c r="F15" s="13" t="s">
        <v>31</v>
      </c>
      <c r="G15" s="14">
        <v>113476</v>
      </c>
    </row>
    <row r="16" spans="1:254" ht="15.75" customHeight="1" x14ac:dyDescent="0.2">
      <c r="A16" s="34" t="s">
        <v>32</v>
      </c>
      <c r="B16" s="34"/>
      <c r="C16" s="34"/>
      <c r="D16" s="34"/>
      <c r="E16" s="34"/>
      <c r="F16" s="34"/>
      <c r="G16" s="10">
        <f>G17+G22</f>
        <v>767862.75</v>
      </c>
    </row>
    <row r="17" spans="1:254" ht="24.75" customHeight="1" x14ac:dyDescent="0.2">
      <c r="A17" s="34" t="s">
        <v>33</v>
      </c>
      <c r="B17" s="34"/>
      <c r="C17" s="34"/>
      <c r="D17" s="34"/>
      <c r="E17" s="34"/>
      <c r="F17" s="34"/>
      <c r="G17" s="10">
        <f>SUM(G18:G21)</f>
        <v>600000</v>
      </c>
    </row>
    <row r="18" spans="1:254" ht="30" customHeight="1" x14ac:dyDescent="0.2">
      <c r="A18" s="11">
        <v>1</v>
      </c>
      <c r="B18" s="12">
        <v>921</v>
      </c>
      <c r="C18" s="12">
        <v>92109</v>
      </c>
      <c r="D18" s="13" t="s">
        <v>34</v>
      </c>
      <c r="E18" s="13" t="s">
        <v>35</v>
      </c>
      <c r="F18" s="13" t="s">
        <v>36</v>
      </c>
      <c r="G18" s="14">
        <v>362000</v>
      </c>
    </row>
    <row r="19" spans="1:254" ht="34.5" customHeight="1" x14ac:dyDescent="0.2">
      <c r="A19" s="11">
        <v>2</v>
      </c>
      <c r="B19" s="12">
        <v>921</v>
      </c>
      <c r="C19" s="12">
        <v>92116</v>
      </c>
      <c r="D19" s="11" t="s">
        <v>37</v>
      </c>
      <c r="E19" s="13" t="s">
        <v>35</v>
      </c>
      <c r="F19" s="13" t="s">
        <v>38</v>
      </c>
      <c r="G19" s="14">
        <v>190000</v>
      </c>
    </row>
    <row r="20" spans="1:254" ht="49.5" x14ac:dyDescent="0.2">
      <c r="A20" s="11">
        <v>3</v>
      </c>
      <c r="B20" s="12">
        <v>921</v>
      </c>
      <c r="C20" s="12">
        <v>92195</v>
      </c>
      <c r="D20" s="13" t="s">
        <v>80</v>
      </c>
      <c r="E20" s="13" t="s">
        <v>35</v>
      </c>
      <c r="F20" s="13" t="s">
        <v>39</v>
      </c>
      <c r="G20" s="14">
        <v>40000</v>
      </c>
      <c r="H20" s="16"/>
    </row>
    <row r="21" spans="1:254" ht="35.25" customHeight="1" x14ac:dyDescent="0.2">
      <c r="A21" s="11">
        <v>4</v>
      </c>
      <c r="B21" s="12">
        <v>926</v>
      </c>
      <c r="C21" s="12">
        <v>92605</v>
      </c>
      <c r="D21" s="13" t="s">
        <v>40</v>
      </c>
      <c r="E21" s="13" t="s">
        <v>35</v>
      </c>
      <c r="F21" s="13" t="s">
        <v>41</v>
      </c>
      <c r="G21" s="14">
        <v>8000</v>
      </c>
    </row>
    <row r="22" spans="1:254" ht="27" customHeight="1" x14ac:dyDescent="0.2">
      <c r="A22" s="34" t="s">
        <v>42</v>
      </c>
      <c r="B22" s="34"/>
      <c r="C22" s="34"/>
      <c r="D22" s="34"/>
      <c r="E22" s="34"/>
      <c r="F22" s="34"/>
      <c r="G22" s="32">
        <f>SUM(G23:G24)</f>
        <v>167862.75</v>
      </c>
    </row>
    <row r="23" spans="1:254" ht="35.25" customHeight="1" x14ac:dyDescent="0.2">
      <c r="A23" s="11">
        <v>1</v>
      </c>
      <c r="B23" s="12">
        <v>801</v>
      </c>
      <c r="C23" s="12">
        <v>80104</v>
      </c>
      <c r="D23" s="11" t="s">
        <v>43</v>
      </c>
      <c r="E23" s="13" t="s">
        <v>44</v>
      </c>
      <c r="F23" s="13" t="s">
        <v>45</v>
      </c>
      <c r="G23" s="14">
        <v>167000</v>
      </c>
    </row>
    <row r="24" spans="1:254" ht="33" customHeight="1" x14ac:dyDescent="0.2">
      <c r="A24" s="13">
        <v>2</v>
      </c>
      <c r="B24" s="17">
        <v>801</v>
      </c>
      <c r="C24" s="17">
        <v>80106</v>
      </c>
      <c r="D24" s="13" t="s">
        <v>46</v>
      </c>
      <c r="E24" s="13" t="s">
        <v>47</v>
      </c>
      <c r="F24" s="13" t="s">
        <v>45</v>
      </c>
      <c r="G24" s="31">
        <v>862.75</v>
      </c>
    </row>
    <row r="25" spans="1:254" ht="15.75" customHeight="1" x14ac:dyDescent="0.2">
      <c r="A25" s="34" t="s">
        <v>48</v>
      </c>
      <c r="B25" s="34"/>
      <c r="C25" s="34"/>
      <c r="D25" s="34"/>
      <c r="E25" s="34"/>
      <c r="F25" s="34"/>
      <c r="G25" s="10">
        <f>G26+G43</f>
        <v>567100</v>
      </c>
    </row>
    <row r="26" spans="1:254" ht="30" customHeight="1" x14ac:dyDescent="0.2">
      <c r="A26" s="34" t="s">
        <v>49</v>
      </c>
      <c r="B26" s="34"/>
      <c r="C26" s="34"/>
      <c r="D26" s="34"/>
      <c r="E26" s="34"/>
      <c r="F26" s="34"/>
      <c r="G26" s="10">
        <f>SUM(G27:G42)</f>
        <v>429700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43.5" customHeight="1" x14ac:dyDescent="0.2">
      <c r="A27" s="11">
        <v>1</v>
      </c>
      <c r="B27" s="12" t="s">
        <v>50</v>
      </c>
      <c r="C27" s="12" t="s">
        <v>51</v>
      </c>
      <c r="D27" s="17" t="s">
        <v>52</v>
      </c>
      <c r="E27" s="13" t="s">
        <v>53</v>
      </c>
      <c r="F27" s="13" t="s">
        <v>54</v>
      </c>
      <c r="G27" s="14">
        <v>11000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46.5" customHeight="1" x14ac:dyDescent="0.2">
      <c r="A28" s="11">
        <v>2</v>
      </c>
      <c r="B28" s="12">
        <v>851</v>
      </c>
      <c r="C28" s="12">
        <v>85154</v>
      </c>
      <c r="D28" s="13" t="s">
        <v>55</v>
      </c>
      <c r="E28" s="13" t="s">
        <v>35</v>
      </c>
      <c r="F28" s="13" t="s">
        <v>56</v>
      </c>
      <c r="G28" s="14">
        <v>20000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ht="45.75" customHeight="1" x14ac:dyDescent="0.2">
      <c r="A29" s="11">
        <v>3</v>
      </c>
      <c r="B29" s="12">
        <v>851</v>
      </c>
      <c r="C29" s="12">
        <v>85154</v>
      </c>
      <c r="D29" s="13" t="s">
        <v>55</v>
      </c>
      <c r="E29" s="13" t="s">
        <v>53</v>
      </c>
      <c r="F29" s="13" t="s">
        <v>56</v>
      </c>
      <c r="G29" s="14">
        <v>10000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36.75" customHeight="1" x14ac:dyDescent="0.2">
      <c r="A30" s="18">
        <v>4</v>
      </c>
      <c r="B30" s="19">
        <v>600</v>
      </c>
      <c r="C30" s="19">
        <v>60004</v>
      </c>
      <c r="D30" s="20" t="s">
        <v>57</v>
      </c>
      <c r="E30" s="20" t="s">
        <v>58</v>
      </c>
      <c r="F30" s="20" t="s">
        <v>59</v>
      </c>
      <c r="G30" s="21">
        <v>102000</v>
      </c>
    </row>
    <row r="31" spans="1:254" ht="36.75" customHeight="1" x14ac:dyDescent="0.2">
      <c r="A31" s="18">
        <v>5</v>
      </c>
      <c r="B31" s="19" t="s">
        <v>11</v>
      </c>
      <c r="C31" s="19" t="s">
        <v>12</v>
      </c>
      <c r="D31" s="20" t="s">
        <v>13</v>
      </c>
      <c r="E31" s="20" t="s">
        <v>14</v>
      </c>
      <c r="F31" s="22" t="s">
        <v>60</v>
      </c>
      <c r="G31" s="21">
        <v>30000</v>
      </c>
      <c r="J31" s="16">
        <f>SUM(G31:G42)</f>
        <v>286700</v>
      </c>
    </row>
    <row r="32" spans="1:254" ht="36.75" customHeight="1" x14ac:dyDescent="0.2">
      <c r="A32" s="18">
        <v>6</v>
      </c>
      <c r="B32" s="19" t="s">
        <v>11</v>
      </c>
      <c r="C32" s="19" t="s">
        <v>12</v>
      </c>
      <c r="D32" s="20" t="s">
        <v>13</v>
      </c>
      <c r="E32" s="20" t="s">
        <v>14</v>
      </c>
      <c r="F32" s="22" t="s">
        <v>61</v>
      </c>
      <c r="G32" s="21">
        <v>15000</v>
      </c>
    </row>
    <row r="33" spans="1:254" ht="46.5" customHeight="1" x14ac:dyDescent="0.2">
      <c r="A33" s="18">
        <v>7</v>
      </c>
      <c r="B33" s="19" t="s">
        <v>11</v>
      </c>
      <c r="C33" s="19" t="s">
        <v>12</v>
      </c>
      <c r="D33" s="20" t="s">
        <v>13</v>
      </c>
      <c r="E33" s="20" t="s">
        <v>14</v>
      </c>
      <c r="F33" s="22" t="s">
        <v>62</v>
      </c>
      <c r="G33" s="21">
        <v>50000</v>
      </c>
    </row>
    <row r="34" spans="1:254" ht="36.75" customHeight="1" x14ac:dyDescent="0.2">
      <c r="A34" s="18">
        <v>8</v>
      </c>
      <c r="B34" s="19" t="s">
        <v>11</v>
      </c>
      <c r="C34" s="19" t="s">
        <v>12</v>
      </c>
      <c r="D34" s="20" t="s">
        <v>13</v>
      </c>
      <c r="E34" s="20" t="s">
        <v>14</v>
      </c>
      <c r="F34" s="22" t="s">
        <v>63</v>
      </c>
      <c r="G34" s="21">
        <v>65000</v>
      </c>
    </row>
    <row r="35" spans="1:254" ht="36.75" hidden="1" customHeight="1" x14ac:dyDescent="0.2">
      <c r="A35" s="18">
        <v>9</v>
      </c>
      <c r="B35" s="19" t="s">
        <v>11</v>
      </c>
      <c r="C35" s="19" t="s">
        <v>12</v>
      </c>
      <c r="D35" s="20" t="s">
        <v>13</v>
      </c>
      <c r="E35" s="20" t="s">
        <v>14</v>
      </c>
      <c r="F35" s="22" t="s">
        <v>64</v>
      </c>
      <c r="G35" s="21"/>
    </row>
    <row r="36" spans="1:254" ht="36.75" hidden="1" customHeight="1" x14ac:dyDescent="0.2">
      <c r="A36" s="18">
        <v>10</v>
      </c>
      <c r="B36" s="19" t="s">
        <v>11</v>
      </c>
      <c r="C36" s="19" t="s">
        <v>12</v>
      </c>
      <c r="D36" s="20" t="s">
        <v>13</v>
      </c>
      <c r="E36" s="20" t="s">
        <v>14</v>
      </c>
      <c r="F36" s="22" t="s">
        <v>65</v>
      </c>
      <c r="G36" s="21"/>
    </row>
    <row r="37" spans="1:254" ht="36.75" customHeight="1" x14ac:dyDescent="0.2">
      <c r="A37" s="18">
        <v>11</v>
      </c>
      <c r="B37" s="19" t="s">
        <v>11</v>
      </c>
      <c r="C37" s="19" t="s">
        <v>12</v>
      </c>
      <c r="D37" s="20" t="s">
        <v>13</v>
      </c>
      <c r="E37" s="20" t="s">
        <v>14</v>
      </c>
      <c r="F37" s="22" t="s">
        <v>66</v>
      </c>
      <c r="G37" s="21">
        <v>20000</v>
      </c>
    </row>
    <row r="38" spans="1:254" ht="36.75" customHeight="1" x14ac:dyDescent="0.2">
      <c r="A38" s="18">
        <v>12</v>
      </c>
      <c r="B38" s="19" t="s">
        <v>11</v>
      </c>
      <c r="C38" s="19" t="s">
        <v>12</v>
      </c>
      <c r="D38" s="20" t="s">
        <v>13</v>
      </c>
      <c r="E38" s="20" t="s">
        <v>14</v>
      </c>
      <c r="F38" s="22" t="s">
        <v>67</v>
      </c>
      <c r="G38" s="21">
        <v>30000</v>
      </c>
    </row>
    <row r="39" spans="1:254" ht="36.75" customHeight="1" x14ac:dyDescent="0.2">
      <c r="A39" s="18"/>
      <c r="B39" s="19" t="s">
        <v>11</v>
      </c>
      <c r="C39" s="19" t="s">
        <v>12</v>
      </c>
      <c r="D39" s="20" t="s">
        <v>13</v>
      </c>
      <c r="E39" s="20" t="s">
        <v>14</v>
      </c>
      <c r="F39" s="22" t="s">
        <v>83</v>
      </c>
      <c r="G39" s="21">
        <v>15000</v>
      </c>
    </row>
    <row r="40" spans="1:254" ht="36.75" customHeight="1" x14ac:dyDescent="0.2">
      <c r="A40" s="18"/>
      <c r="B40" s="19" t="s">
        <v>11</v>
      </c>
      <c r="C40" s="19" t="s">
        <v>12</v>
      </c>
      <c r="D40" s="20" t="s">
        <v>13</v>
      </c>
      <c r="E40" s="20" t="s">
        <v>14</v>
      </c>
      <c r="F40" s="22" t="s">
        <v>84</v>
      </c>
      <c r="G40" s="21">
        <v>10000</v>
      </c>
    </row>
    <row r="41" spans="1:254" ht="36.75" customHeight="1" x14ac:dyDescent="0.2">
      <c r="A41" s="18">
        <v>13</v>
      </c>
      <c r="B41" s="19" t="s">
        <v>11</v>
      </c>
      <c r="C41" s="19" t="s">
        <v>12</v>
      </c>
      <c r="D41" s="20" t="s">
        <v>13</v>
      </c>
      <c r="E41" s="20" t="s">
        <v>14</v>
      </c>
      <c r="F41" s="22" t="s">
        <v>82</v>
      </c>
      <c r="G41" s="21">
        <v>21700</v>
      </c>
    </row>
    <row r="42" spans="1:254" ht="46.5" customHeight="1" x14ac:dyDescent="0.2">
      <c r="A42" s="11">
        <v>2</v>
      </c>
      <c r="B42" s="12" t="s">
        <v>78</v>
      </c>
      <c r="C42" s="12" t="s">
        <v>85</v>
      </c>
      <c r="D42" s="13" t="s">
        <v>34</v>
      </c>
      <c r="E42" s="13" t="s">
        <v>35</v>
      </c>
      <c r="F42" s="13" t="s">
        <v>89</v>
      </c>
      <c r="G42" s="14">
        <v>30000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s="23" customFormat="1" ht="24" customHeight="1" x14ac:dyDescent="0.2">
      <c r="A43" s="34" t="s">
        <v>68</v>
      </c>
      <c r="B43" s="34"/>
      <c r="C43" s="34"/>
      <c r="D43" s="34"/>
      <c r="E43" s="34"/>
      <c r="F43" s="34"/>
      <c r="G43" s="10">
        <f>SUM(G44:G47)</f>
        <v>137400</v>
      </c>
    </row>
    <row r="44" spans="1:254" ht="46.5" customHeight="1" x14ac:dyDescent="0.2">
      <c r="A44" s="24">
        <v>1</v>
      </c>
      <c r="B44" s="25">
        <v>921</v>
      </c>
      <c r="C44" s="25">
        <v>92120</v>
      </c>
      <c r="D44" s="26" t="s">
        <v>69</v>
      </c>
      <c r="E44" s="26" t="s">
        <v>70</v>
      </c>
      <c r="F44" s="26" t="s">
        <v>71</v>
      </c>
      <c r="G44" s="27">
        <v>40000</v>
      </c>
    </row>
    <row r="45" spans="1:254" ht="42" customHeight="1" x14ac:dyDescent="0.2">
      <c r="A45" s="11">
        <v>2</v>
      </c>
      <c r="B45" s="12">
        <v>926</v>
      </c>
      <c r="C45" s="12">
        <v>92605</v>
      </c>
      <c r="D45" s="13" t="s">
        <v>40</v>
      </c>
      <c r="E45" s="13" t="s">
        <v>72</v>
      </c>
      <c r="F45" s="13" t="s">
        <v>73</v>
      </c>
      <c r="G45" s="14">
        <v>90000</v>
      </c>
    </row>
    <row r="46" spans="1:254" s="28" customFormat="1" ht="49.5" customHeight="1" x14ac:dyDescent="0.2">
      <c r="A46" s="11">
        <v>3</v>
      </c>
      <c r="B46" s="12" t="s">
        <v>74</v>
      </c>
      <c r="C46" s="12" t="s">
        <v>75</v>
      </c>
      <c r="D46" s="13" t="s">
        <v>76</v>
      </c>
      <c r="E46" s="13" t="s">
        <v>72</v>
      </c>
      <c r="F46" s="13" t="s">
        <v>77</v>
      </c>
      <c r="G46" s="14">
        <v>2400</v>
      </c>
    </row>
    <row r="47" spans="1:254" s="28" customFormat="1" ht="49.5" customHeight="1" x14ac:dyDescent="0.2">
      <c r="A47" s="11">
        <v>4</v>
      </c>
      <c r="B47" s="12" t="s">
        <v>78</v>
      </c>
      <c r="C47" s="12" t="s">
        <v>79</v>
      </c>
      <c r="D47" s="13" t="s">
        <v>80</v>
      </c>
      <c r="E47" s="13" t="s">
        <v>72</v>
      </c>
      <c r="F47" s="13" t="s">
        <v>81</v>
      </c>
      <c r="G47" s="14">
        <v>5000</v>
      </c>
    </row>
    <row r="48" spans="1:254" ht="25.5" customHeight="1" x14ac:dyDescent="0.2">
      <c r="A48" s="41" t="s">
        <v>86</v>
      </c>
      <c r="B48" s="41"/>
      <c r="C48" s="41"/>
      <c r="D48" s="41"/>
      <c r="E48" s="41"/>
      <c r="F48" s="41"/>
      <c r="G48" s="33">
        <f>G6+G16+G25</f>
        <v>2748681.75</v>
      </c>
    </row>
    <row r="49" spans="1:7" ht="25.5" customHeight="1" x14ac:dyDescent="0.2">
      <c r="A49" s="40" t="s">
        <v>87</v>
      </c>
      <c r="B49" s="40"/>
      <c r="C49" s="40"/>
      <c r="D49" s="40"/>
      <c r="E49" s="40"/>
      <c r="F49" s="40"/>
      <c r="G49" s="33">
        <f>G43+G27+G28+G29+G30+G22+G17+G7</f>
        <v>2461981.75</v>
      </c>
    </row>
    <row r="50" spans="1:7" ht="25.5" customHeight="1" x14ac:dyDescent="0.2">
      <c r="A50" s="40" t="s">
        <v>88</v>
      </c>
      <c r="B50" s="40"/>
      <c r="C50" s="40"/>
      <c r="D50" s="40"/>
      <c r="E50" s="40"/>
      <c r="F50" s="40"/>
      <c r="G50" s="33">
        <f>G31+G32+G33+G34+G37+G38+G39+G40+G41+G42</f>
        <v>286700</v>
      </c>
    </row>
    <row r="51" spans="1:7" x14ac:dyDescent="0.2">
      <c r="G51" s="29"/>
    </row>
    <row r="53" spans="1:7" x14ac:dyDescent="0.2">
      <c r="G53" s="29"/>
    </row>
  </sheetData>
  <mergeCells count="14">
    <mergeCell ref="A49:F49"/>
    <mergeCell ref="A50:F50"/>
    <mergeCell ref="A17:F17"/>
    <mergeCell ref="A22:F22"/>
    <mergeCell ref="A25:F25"/>
    <mergeCell ref="A26:F26"/>
    <mergeCell ref="A43:F43"/>
    <mergeCell ref="A48:F48"/>
    <mergeCell ref="A16:F16"/>
    <mergeCell ref="G1:H1"/>
    <mergeCell ref="A3:G3"/>
    <mergeCell ref="A6:F6"/>
    <mergeCell ref="A7:F7"/>
    <mergeCell ref="E8:E15"/>
  </mergeCells>
  <pageMargins left="0.68" right="0.23622047244094491" top="0.23622047244094491" bottom="0.43" header="0.19685039370078741" footer="0.19685039370078741"/>
  <pageSetup paperSize="9" scale="75" firstPageNumber="0" fitToHeight="2" orientation="portrait" horizontalDpi="4294967293" r:id="rId1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2016-05-04T08:19:39Z</cp:lastPrinted>
  <dcterms:created xsi:type="dcterms:W3CDTF">2016-04-18T10:06:28Z</dcterms:created>
  <dcterms:modified xsi:type="dcterms:W3CDTF">2016-05-04T08:19:44Z</dcterms:modified>
</cp:coreProperties>
</file>