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5" sheetId="1" r:id="rId1"/>
  </sheets>
  <definedNames>
    <definedName name="_xlnm.Print_Area" localSheetId="0">'5'!$A$1:$H$52</definedName>
  </definedNames>
  <calcPr fullCalcOnLoad="1"/>
</workbook>
</file>

<file path=xl/comments1.xml><?xml version="1.0" encoding="utf-8"?>
<comments xmlns="http://schemas.openxmlformats.org/spreadsheetml/2006/main">
  <authors>
    <author>Ewa Wołyniec</author>
  </authors>
  <commentList>
    <comment ref="E32" authorId="0">
      <text>
        <r>
          <rPr>
            <b/>
            <sz val="9"/>
            <rFont val="Tahoma"/>
            <family val="2"/>
          </rPr>
          <t>Ewa Wołyniec:</t>
        </r>
        <r>
          <rPr>
            <sz val="9"/>
            <rFont val="Tahoma"/>
            <family val="2"/>
          </rPr>
          <t xml:space="preserve">
i</t>
        </r>
      </text>
    </comment>
    <comment ref="E33" authorId="0">
      <text>
        <r>
          <rPr>
            <b/>
            <sz val="9"/>
            <rFont val="Tahoma"/>
            <family val="2"/>
          </rPr>
          <t>Ewa Wołyniec:</t>
        </r>
        <r>
          <rPr>
            <sz val="9"/>
            <rFont val="Tahoma"/>
            <family val="2"/>
          </rPr>
          <t xml:space="preserve">
i</t>
        </r>
      </text>
    </comment>
    <comment ref="E34" authorId="0">
      <text>
        <r>
          <rPr>
            <b/>
            <sz val="9"/>
            <rFont val="Tahoma"/>
            <family val="2"/>
          </rPr>
          <t>Ewa Wołyniec:</t>
        </r>
        <r>
          <rPr>
            <sz val="9"/>
            <rFont val="Tahoma"/>
            <family val="2"/>
          </rPr>
          <t xml:space="preserve">
i</t>
        </r>
      </text>
    </comment>
    <comment ref="E35" authorId="0">
      <text>
        <r>
          <rPr>
            <b/>
            <sz val="9"/>
            <rFont val="Tahoma"/>
            <family val="2"/>
          </rPr>
          <t>Ewa Wołyniec:</t>
        </r>
        <r>
          <rPr>
            <sz val="9"/>
            <rFont val="Tahoma"/>
            <family val="2"/>
          </rPr>
          <t xml:space="preserve">
i</t>
        </r>
      </text>
    </comment>
    <comment ref="E36" authorId="0">
      <text>
        <r>
          <rPr>
            <b/>
            <sz val="9"/>
            <rFont val="Tahoma"/>
            <family val="2"/>
          </rPr>
          <t>Ewa Wołyniec:</t>
        </r>
        <r>
          <rPr>
            <sz val="9"/>
            <rFont val="Tahoma"/>
            <family val="2"/>
          </rPr>
          <t xml:space="preserve">
i</t>
        </r>
      </text>
    </comment>
    <comment ref="E37" authorId="0">
      <text>
        <r>
          <rPr>
            <b/>
            <sz val="9"/>
            <rFont val="Tahoma"/>
            <family val="2"/>
          </rPr>
          <t>Ewa Wołyniec:</t>
        </r>
        <r>
          <rPr>
            <sz val="9"/>
            <rFont val="Tahoma"/>
            <family val="2"/>
          </rPr>
          <t xml:space="preserve">
i</t>
        </r>
      </text>
    </comment>
    <comment ref="E38" authorId="0">
      <text>
        <r>
          <rPr>
            <b/>
            <sz val="9"/>
            <rFont val="Tahoma"/>
            <family val="2"/>
          </rPr>
          <t>Ewa Wołyniec:</t>
        </r>
        <r>
          <rPr>
            <sz val="9"/>
            <rFont val="Tahoma"/>
            <family val="2"/>
          </rPr>
          <t xml:space="preserve">
i</t>
        </r>
      </text>
    </comment>
    <comment ref="E39" authorId="0">
      <text>
        <r>
          <rPr>
            <b/>
            <sz val="9"/>
            <rFont val="Tahoma"/>
            <family val="2"/>
          </rPr>
          <t>Ewa Wołyniec:</t>
        </r>
        <r>
          <rPr>
            <sz val="9"/>
            <rFont val="Tahoma"/>
            <family val="2"/>
          </rPr>
          <t xml:space="preserve">
i</t>
        </r>
      </text>
    </comment>
    <comment ref="E40" authorId="0">
      <text>
        <r>
          <rPr>
            <b/>
            <sz val="9"/>
            <rFont val="Tahoma"/>
            <family val="2"/>
          </rPr>
          <t>Ewa Wołyniec:</t>
        </r>
        <r>
          <rPr>
            <sz val="9"/>
            <rFont val="Tahoma"/>
            <family val="2"/>
          </rPr>
          <t xml:space="preserve">
i</t>
        </r>
      </text>
    </comment>
    <comment ref="E41" authorId="0">
      <text>
        <r>
          <rPr>
            <b/>
            <sz val="9"/>
            <rFont val="Tahoma"/>
            <family val="2"/>
          </rPr>
          <t>Ewa Wołyniec:</t>
        </r>
        <r>
          <rPr>
            <sz val="9"/>
            <rFont val="Tahoma"/>
            <family val="2"/>
          </rPr>
          <t xml:space="preserve">
i</t>
        </r>
      </text>
    </comment>
    <comment ref="E42" authorId="0">
      <text>
        <r>
          <rPr>
            <b/>
            <sz val="9"/>
            <rFont val="Tahoma"/>
            <family val="2"/>
          </rPr>
          <t>Ewa Wołyniec:</t>
        </r>
        <r>
          <rPr>
            <sz val="9"/>
            <rFont val="Tahoma"/>
            <family val="2"/>
          </rPr>
          <t xml:space="preserve">
i</t>
        </r>
      </text>
    </comment>
    <comment ref="E31" authorId="0">
      <text>
        <r>
          <rPr>
            <b/>
            <sz val="9"/>
            <rFont val="Tahoma"/>
            <family val="2"/>
          </rPr>
          <t>Ewa Wołyniec:</t>
        </r>
        <r>
          <rPr>
            <sz val="9"/>
            <rFont val="Tahoma"/>
            <family val="2"/>
          </rPr>
          <t xml:space="preserve">
i</t>
        </r>
      </text>
    </comment>
    <comment ref="E43" authorId="0">
      <text>
        <r>
          <rPr>
            <b/>
            <sz val="9"/>
            <rFont val="Tahoma"/>
            <family val="2"/>
          </rPr>
          <t>Ewa Wołyniec:</t>
        </r>
        <r>
          <rPr>
            <sz val="9"/>
            <rFont val="Tahoma"/>
            <family val="2"/>
          </rPr>
          <t xml:space="preserve">
i</t>
        </r>
      </text>
    </comment>
  </commentList>
</comments>
</file>

<file path=xl/sharedStrings.xml><?xml version="1.0" encoding="utf-8"?>
<sst xmlns="http://schemas.openxmlformats.org/spreadsheetml/2006/main" count="160" uniqueCount="93">
  <si>
    <t>Wykaz dotacji udzielanych z budżetu Gminy Miłkowice w roku 2016</t>
  </si>
  <si>
    <t>w złotych</t>
  </si>
  <si>
    <t>Lp.</t>
  </si>
  <si>
    <t>Dział</t>
  </si>
  <si>
    <t>Rozdział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</si>
  <si>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</si>
  <si>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</si>
  <si>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</si>
  <si>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</si>
  <si>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</si>
  <si>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</si>
  <si>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010</t>
  </si>
  <si>
    <t>01010</t>
  </si>
  <si>
    <t>Infrastruktura sanitacyjna wsi</t>
  </si>
  <si>
    <t>Gminny Zakład Gospodarki Komunalnej w Miłkowicach</t>
  </si>
  <si>
    <r>
      <t xml:space="preserve">dotacja do 1 m 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 xml:space="preserve"> ścieków</t>
    </r>
  </si>
  <si>
    <t>Dostarczanie wody</t>
  </si>
  <si>
    <r>
      <t xml:space="preserve">dotacja do 1 m 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 xml:space="preserve"> wody</t>
    </r>
  </si>
  <si>
    <t>Drogi publiczne gminne</t>
  </si>
  <si>
    <t>dotacja do 1 km dróg gminnych</t>
  </si>
  <si>
    <t>Różne jednostki obsługi gospodarki mieszkaniowej</t>
  </si>
  <si>
    <r>
      <t xml:space="preserve">dotacja do 1 m 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 xml:space="preserve"> powierzchni administrowanej</t>
    </r>
  </si>
  <si>
    <t>Dowożenie uczniów do szkół</t>
  </si>
  <si>
    <t>dotacja do 1 km przewozu uczniów</t>
  </si>
  <si>
    <t>Gospodarka odpadami</t>
  </si>
  <si>
    <t>dotacja do 1 mieszkańca gminy w zakresie utrzymania czystości</t>
  </si>
  <si>
    <t>Utrzymanie zieleni</t>
  </si>
  <si>
    <t>dotacja do 1 mieszkańca gminy w zakresie utrzymania zieleni</t>
  </si>
  <si>
    <t>710</t>
  </si>
  <si>
    <t>71035</t>
  </si>
  <si>
    <t>Cmentarze</t>
  </si>
  <si>
    <r>
      <t xml:space="preserve">dotacja do 1 m 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 xml:space="preserve"> powierzchni cmentarzy gminnych </t>
    </r>
  </si>
  <si>
    <t xml:space="preserve">  II. Dotacje podmiotowe </t>
  </si>
  <si>
    <t xml:space="preserve">  II.1. Jednostki sektora finansów publicznych</t>
  </si>
  <si>
    <t>Domy i ośrodki kultury, świetlice i kluby</t>
  </si>
  <si>
    <t>Gminny Ośrodek Kultury i Sportu w Miłkowicach</t>
  </si>
  <si>
    <t>na realizację zadań gminy z zakresu krzewienia kultury</t>
  </si>
  <si>
    <t>Biblioteki</t>
  </si>
  <si>
    <t>na realizację zadań gminy z zakresu bibliotek gminnych</t>
  </si>
  <si>
    <t>Pozdostała działalność w kulturze i ochronie dziedzictwa narodowego</t>
  </si>
  <si>
    <t>na realizację zadań z zakresu rekreacji i wypoczynku</t>
  </si>
  <si>
    <t>Zadania z zakresu kultury fizycznej i sportu</t>
  </si>
  <si>
    <t>na realizację zadań gminy z zakresu kultury fizycznej i sportu</t>
  </si>
  <si>
    <t xml:space="preserve">  II.2. Jednostki spoza sektora finansów publicznych</t>
  </si>
  <si>
    <t>Przedszkola</t>
  </si>
  <si>
    <t>Przedszkole Niepubliczne "Słoneczko" w Miłkowicach</t>
  </si>
  <si>
    <t xml:space="preserve">na koszty utrzymania dzieci uczęszczających do przedszkola </t>
  </si>
  <si>
    <t>Punkty przedszkolne</t>
  </si>
  <si>
    <t>Punkty przedszkolne w Siedliskach i w Rzeszotarach</t>
  </si>
  <si>
    <t xml:space="preserve">  III. Dotacje celowe</t>
  </si>
  <si>
    <t xml:space="preserve">  III.1. Jednostki sektora finansów publicznych</t>
  </si>
  <si>
    <t>851</t>
  </si>
  <si>
    <t>85121</t>
  </si>
  <si>
    <t>Lecznictwo ambulatoryjne</t>
  </si>
  <si>
    <t xml:space="preserve">Gminny Ośrodek Zdrowia w Milkowicach </t>
  </si>
  <si>
    <t xml:space="preserve">remont sieci ogrzewania wraz z malowaniem pomieszczeń GOZ </t>
  </si>
  <si>
    <t>Przeciwdziałanie alkoholizmowi</t>
  </si>
  <si>
    <t>na realizację programów profilaktyki rozwiązywania problemów alkoholowych</t>
  </si>
  <si>
    <t>Zbiorowy transport lokalny</t>
  </si>
  <si>
    <t>Miasto Legnica</t>
  </si>
  <si>
    <t>na komunikację publiczną Ulesie-Legnica</t>
  </si>
  <si>
    <t>Zakup armatury: zasuwy, hydranty</t>
  </si>
  <si>
    <t>Zakup dodatkowego stopnia sprężającego (dmuchawa do nitryfikacji)</t>
  </si>
  <si>
    <t>Zakup materiałów do przeprowadzenia modernizacji na przepompowniach ścieków (II etap)</t>
  </si>
  <si>
    <t xml:space="preserve">Zakup pomp ściekowych </t>
  </si>
  <si>
    <t>Zakup pompy  ściekowej do pompowni ścieków na oczyszczalni</t>
  </si>
  <si>
    <t>Zakup pompy ciśnieniowej do hydroforni w Gniewomirowicach</t>
  </si>
  <si>
    <t>Zakup sond tlenowych do biobloków</t>
  </si>
  <si>
    <t>Zakup wodomierzy głównych ze zdalnym odczytem</t>
  </si>
  <si>
    <t>Modernizacja podajnika (kraty taśmowo-zrzebłowej)</t>
  </si>
  <si>
    <t>Zakup ściekomierza na oczyszczalnię ścieków</t>
  </si>
  <si>
    <t>Modernizacja koparki "Komatsu"</t>
  </si>
  <si>
    <t>921</t>
  </si>
  <si>
    <t>92109</t>
  </si>
  <si>
    <t>Remont budynku Gminnego Ośrodka Kultury i Sportu w Miłkowicach wraz z akupem niezbędnego wyposażenia - etap III końcowy</t>
  </si>
  <si>
    <t xml:space="preserve">  III.2. Jednostki spoza sektora finansów publicznych</t>
  </si>
  <si>
    <t>Ochrona zabytków</t>
  </si>
  <si>
    <t>x</t>
  </si>
  <si>
    <t>na prace konserwatorskie, restauratorskie i roboty budowlane przy zabytkach</t>
  </si>
  <si>
    <t>stowarzyszenia</t>
  </si>
  <si>
    <t>upowszechnianie kultury fizycznej sportu na terenie gminy</t>
  </si>
  <si>
    <t>754</t>
  </si>
  <si>
    <t>75412</t>
  </si>
  <si>
    <t>Ochotnicze straże pożarne</t>
  </si>
  <si>
    <t>na dofinansowanie zadań z zakresu ochrony przeciwpożarowej</t>
  </si>
  <si>
    <t>92195</t>
  </si>
  <si>
    <t>na dofinansowanie zadań z zakresu kultury i ochrony dziedzictwa narodowego</t>
  </si>
  <si>
    <t>Ogółem dotacje, w tym:</t>
  </si>
  <si>
    <t>dotacje na zadania bieżące</t>
  </si>
  <si>
    <t>dotacje na zadania inwestycyjne</t>
  </si>
  <si>
    <t>Zakup przyczepy do ciągnika PRONAR</t>
  </si>
  <si>
    <t>Zakup kosiarki na wysięgniku - zestaw</t>
  </si>
  <si>
    <r>
      <rPr>
        <b/>
        <sz val="10"/>
        <rFont val="Arial"/>
        <family val="2"/>
      </rPr>
      <t xml:space="preserve">Zalącznik nr 5        </t>
    </r>
    <r>
      <rPr>
        <sz val="10"/>
        <rFont val="Arial"/>
        <family val="2"/>
      </rPr>
      <t xml:space="preserve">                                                                                     do Uchwaly Rady Gminy Miłkowice Nr  XXIV/202/2016                                                     z dnia 30.08.2016r.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</si>
</sst>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 CE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vertAlign val="superscript"/>
      <sz val="11"/>
      <name val="Arial Narrow"/>
      <family val="2"/>
    </font>
    <font>
      <sz val="8"/>
      <color indexed="8"/>
      <name val="Arial"/>
      <family val="2"/>
    </font>
    <font>
      <sz val="11"/>
      <color indexed="8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wrapText="1"/>
      <protection locked="0"/>
    </xf>
    <xf numFmtId="0" fontId="5" fillId="0" borderId="0" xfId="0" applyNumberFormat="1" applyFont="1" applyFill="1" applyBorder="1" applyAlignment="1" applyProtection="1">
      <alignment horizontal="right" wrapText="1"/>
      <protection locked="0"/>
    </xf>
    <xf numFmtId="0" fontId="7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vertical="center"/>
    </xf>
    <xf numFmtId="4" fontId="12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7" fillId="0" borderId="10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3" fontId="8" fillId="0" borderId="10" xfId="52" applyNumberFormat="1" applyFont="1" applyFill="1" applyBorder="1" applyAlignment="1">
      <alignment horizontal="center" vertical="center"/>
      <protection/>
    </xf>
    <xf numFmtId="49" fontId="15" fillId="0" borderId="11" xfId="51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Alignment="1">
      <alignment/>
    </xf>
    <xf numFmtId="0" fontId="2" fillId="0" borderId="0" xfId="52" applyFont="1" applyFill="1" applyAlignment="1">
      <alignment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3" fontId="8" fillId="0" borderId="10" xfId="53" applyNumberFormat="1" applyFont="1" applyFill="1" applyBorder="1" applyAlignment="1">
      <alignment horizontal="center" vertical="center"/>
      <protection/>
    </xf>
    <xf numFmtId="0" fontId="2" fillId="0" borderId="0" xfId="53" applyFont="1" applyFill="1" applyAlignment="1">
      <alignment vertical="center"/>
      <protection/>
    </xf>
    <xf numFmtId="4" fontId="10" fillId="0" borderId="10" xfId="52" applyNumberFormat="1" applyFont="1" applyFill="1" applyBorder="1" applyAlignment="1">
      <alignment horizontal="center" vertical="center"/>
      <protection/>
    </xf>
    <xf numFmtId="4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9" fillId="0" borderId="10" xfId="52" applyFont="1" applyFill="1" applyBorder="1" applyAlignment="1">
      <alignment horizontal="right" vertical="center"/>
      <protection/>
    </xf>
    <xf numFmtId="0" fontId="11" fillId="0" borderId="10" xfId="0" applyFont="1" applyFill="1" applyBorder="1" applyAlignment="1">
      <alignment horizontal="center" vertical="center"/>
    </xf>
    <xf numFmtId="0" fontId="9" fillId="0" borderId="10" xfId="52" applyFont="1" applyFill="1" applyBorder="1" applyAlignment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U_98_budzet 2012" xfId="52"/>
    <cellStyle name="Normalny_Zał_budżet_25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5"/>
  <sheetViews>
    <sheetView tabSelected="1" zoomScale="90" zoomScaleNormal="90" zoomScalePageLayoutView="0" workbookViewId="0" topLeftCell="A1">
      <selection activeCell="F2" sqref="F2"/>
    </sheetView>
  </sheetViews>
  <sheetFormatPr defaultColWidth="8.50390625" defaultRowHeight="12.75"/>
  <cols>
    <col min="1" max="1" width="3.625" style="1" customWidth="1"/>
    <col min="2" max="2" width="7.50390625" style="1" customWidth="1"/>
    <col min="3" max="3" width="9.375" style="1" customWidth="1"/>
    <col min="4" max="4" width="21.125" style="1" customWidth="1"/>
    <col min="5" max="5" width="22.625" style="1" customWidth="1"/>
    <col min="6" max="6" width="37.375" style="1" customWidth="1"/>
    <col min="7" max="7" width="15.625" style="1" customWidth="1"/>
    <col min="8" max="8" width="4.375" style="1" customWidth="1"/>
    <col min="9" max="9" width="11.25390625" style="1" customWidth="1"/>
    <col min="10" max="16384" width="8.50390625" style="1" customWidth="1"/>
  </cols>
  <sheetData>
    <row r="1" spans="6:8" ht="52.5" customHeight="1">
      <c r="F1" s="39" t="s">
        <v>92</v>
      </c>
      <c r="G1" s="39"/>
      <c r="H1" s="2"/>
    </row>
    <row r="2" spans="7:8" ht="12.75" customHeight="1">
      <c r="G2" s="3"/>
      <c r="H2" s="3"/>
    </row>
    <row r="3" spans="1:7" ht="21" customHeight="1">
      <c r="A3" s="40" t="s">
        <v>0</v>
      </c>
      <c r="B3" s="40"/>
      <c r="C3" s="40"/>
      <c r="D3" s="40"/>
      <c r="E3" s="40"/>
      <c r="F3" s="40"/>
      <c r="G3" s="40"/>
    </row>
    <row r="4" spans="1:7" ht="10.5" customHeight="1">
      <c r="A4" s="4"/>
      <c r="B4" s="5"/>
      <c r="C4" s="5"/>
      <c r="D4" s="4"/>
      <c r="E4" s="4"/>
      <c r="F4" s="6"/>
      <c r="G4" s="7" t="s">
        <v>1</v>
      </c>
    </row>
    <row r="5" spans="1:7" ht="22.5" customHeight="1">
      <c r="A5" s="8" t="s">
        <v>2</v>
      </c>
      <c r="B5" s="9" t="s">
        <v>3</v>
      </c>
      <c r="C5" s="9" t="s">
        <v>4</v>
      </c>
      <c r="D5" s="8" t="s">
        <v>5</v>
      </c>
      <c r="E5" s="8" t="s">
        <v>6</v>
      </c>
      <c r="F5" s="10" t="s">
        <v>7</v>
      </c>
      <c r="G5" s="11" t="s">
        <v>8</v>
      </c>
    </row>
    <row r="6" spans="1:7" ht="20.25" customHeight="1">
      <c r="A6" s="37" t="s">
        <v>9</v>
      </c>
      <c r="B6" s="37"/>
      <c r="C6" s="37"/>
      <c r="D6" s="37"/>
      <c r="E6" s="37"/>
      <c r="F6" s="37"/>
      <c r="G6" s="12">
        <f>G7</f>
        <v>1447719</v>
      </c>
    </row>
    <row r="7" spans="1:7" ht="20.25" customHeight="1">
      <c r="A7" s="37" t="s">
        <v>10</v>
      </c>
      <c r="B7" s="37"/>
      <c r="C7" s="37"/>
      <c r="D7" s="37"/>
      <c r="E7" s="37"/>
      <c r="F7" s="37"/>
      <c r="G7" s="12">
        <f>SUM(G8:G15)</f>
        <v>1447719</v>
      </c>
    </row>
    <row r="8" spans="1:254" ht="30" customHeight="1">
      <c r="A8" s="13">
        <v>1</v>
      </c>
      <c r="B8" s="14" t="s">
        <v>11</v>
      </c>
      <c r="C8" s="14" t="s">
        <v>12</v>
      </c>
      <c r="D8" s="15" t="s">
        <v>13</v>
      </c>
      <c r="E8" s="41" t="s">
        <v>14</v>
      </c>
      <c r="F8" s="15" t="s">
        <v>15</v>
      </c>
      <c r="G8" s="16">
        <v>384798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</row>
    <row r="9" spans="1:254" ht="30" customHeight="1">
      <c r="A9" s="13">
        <v>2</v>
      </c>
      <c r="B9" s="14">
        <v>400</v>
      </c>
      <c r="C9" s="14">
        <v>40002</v>
      </c>
      <c r="D9" s="13" t="s">
        <v>16</v>
      </c>
      <c r="E9" s="42"/>
      <c r="F9" s="15" t="s">
        <v>17</v>
      </c>
      <c r="G9" s="16">
        <v>326104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</row>
    <row r="10" spans="1:254" ht="30" customHeight="1">
      <c r="A10" s="13">
        <v>3</v>
      </c>
      <c r="B10" s="14">
        <v>600</v>
      </c>
      <c r="C10" s="14">
        <v>60016</v>
      </c>
      <c r="D10" s="15" t="s">
        <v>18</v>
      </c>
      <c r="E10" s="42"/>
      <c r="F10" s="15" t="s">
        <v>19</v>
      </c>
      <c r="G10" s="16">
        <v>234000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</row>
    <row r="11" spans="1:254" ht="30" customHeight="1">
      <c r="A11" s="13">
        <v>4</v>
      </c>
      <c r="B11" s="14">
        <v>700</v>
      </c>
      <c r="C11" s="14">
        <v>70004</v>
      </c>
      <c r="D11" s="15" t="s">
        <v>20</v>
      </c>
      <c r="E11" s="42"/>
      <c r="F11" s="15" t="s">
        <v>21</v>
      </c>
      <c r="G11" s="16">
        <v>129302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</row>
    <row r="12" spans="1:254" ht="33">
      <c r="A12" s="13">
        <v>5</v>
      </c>
      <c r="B12" s="14">
        <v>801</v>
      </c>
      <c r="C12" s="14">
        <v>80113</v>
      </c>
      <c r="D12" s="15" t="s">
        <v>22</v>
      </c>
      <c r="E12" s="42"/>
      <c r="F12" s="15" t="s">
        <v>23</v>
      </c>
      <c r="G12" s="16">
        <v>224075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</row>
    <row r="13" spans="1:254" ht="33">
      <c r="A13" s="13">
        <v>6</v>
      </c>
      <c r="B13" s="14">
        <v>900</v>
      </c>
      <c r="C13" s="14">
        <v>90002</v>
      </c>
      <c r="D13" s="15" t="s">
        <v>24</v>
      </c>
      <c r="E13" s="42"/>
      <c r="F13" s="15" t="s">
        <v>25</v>
      </c>
      <c r="G13" s="16">
        <v>26687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</row>
    <row r="14" spans="1:254" ht="33">
      <c r="A14" s="13">
        <v>7</v>
      </c>
      <c r="B14" s="14">
        <v>900</v>
      </c>
      <c r="C14" s="14">
        <v>90004</v>
      </c>
      <c r="D14" s="13" t="s">
        <v>26</v>
      </c>
      <c r="E14" s="42"/>
      <c r="F14" s="15" t="s">
        <v>27</v>
      </c>
      <c r="G14" s="16">
        <v>9277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</row>
    <row r="15" spans="1:7" ht="33.75" customHeight="1">
      <c r="A15" s="13">
        <v>8</v>
      </c>
      <c r="B15" s="14" t="s">
        <v>28</v>
      </c>
      <c r="C15" s="14" t="s">
        <v>29</v>
      </c>
      <c r="D15" s="13" t="s">
        <v>30</v>
      </c>
      <c r="E15" s="43"/>
      <c r="F15" s="15" t="s">
        <v>31</v>
      </c>
      <c r="G15" s="16">
        <v>113476</v>
      </c>
    </row>
    <row r="16" spans="1:7" ht="15.75" customHeight="1">
      <c r="A16" s="37" t="s">
        <v>32</v>
      </c>
      <c r="B16" s="37"/>
      <c r="C16" s="37"/>
      <c r="D16" s="37"/>
      <c r="E16" s="37"/>
      <c r="F16" s="37"/>
      <c r="G16" s="19">
        <f>G17+G22</f>
        <v>767862.75</v>
      </c>
    </row>
    <row r="17" spans="1:7" ht="24.75" customHeight="1">
      <c r="A17" s="37" t="s">
        <v>33</v>
      </c>
      <c r="B17" s="37"/>
      <c r="C17" s="37"/>
      <c r="D17" s="37"/>
      <c r="E17" s="37"/>
      <c r="F17" s="37"/>
      <c r="G17" s="12">
        <f>SUM(G18:G21)</f>
        <v>600000</v>
      </c>
    </row>
    <row r="18" spans="1:7" ht="30" customHeight="1">
      <c r="A18" s="13">
        <v>1</v>
      </c>
      <c r="B18" s="14">
        <v>921</v>
      </c>
      <c r="C18" s="14">
        <v>92109</v>
      </c>
      <c r="D18" s="15" t="s">
        <v>34</v>
      </c>
      <c r="E18" s="15" t="s">
        <v>35</v>
      </c>
      <c r="F18" s="15" t="s">
        <v>36</v>
      </c>
      <c r="G18" s="16">
        <v>362000</v>
      </c>
    </row>
    <row r="19" spans="1:7" ht="34.5" customHeight="1">
      <c r="A19" s="13">
        <v>2</v>
      </c>
      <c r="B19" s="14">
        <v>921</v>
      </c>
      <c r="C19" s="14">
        <v>92116</v>
      </c>
      <c r="D19" s="13" t="s">
        <v>37</v>
      </c>
      <c r="E19" s="15" t="s">
        <v>35</v>
      </c>
      <c r="F19" s="15" t="s">
        <v>38</v>
      </c>
      <c r="G19" s="16">
        <v>190000</v>
      </c>
    </row>
    <row r="20" spans="1:8" ht="66">
      <c r="A20" s="13">
        <v>3</v>
      </c>
      <c r="B20" s="14">
        <v>921</v>
      </c>
      <c r="C20" s="14">
        <v>92195</v>
      </c>
      <c r="D20" s="15" t="s">
        <v>39</v>
      </c>
      <c r="E20" s="15" t="s">
        <v>35</v>
      </c>
      <c r="F20" s="15" t="s">
        <v>40</v>
      </c>
      <c r="G20" s="16">
        <v>40000</v>
      </c>
      <c r="H20" s="18"/>
    </row>
    <row r="21" spans="1:7" ht="35.25" customHeight="1">
      <c r="A21" s="13">
        <v>4</v>
      </c>
      <c r="B21" s="14">
        <v>926</v>
      </c>
      <c r="C21" s="14">
        <v>92605</v>
      </c>
      <c r="D21" s="15" t="s">
        <v>41</v>
      </c>
      <c r="E21" s="15" t="s">
        <v>35</v>
      </c>
      <c r="F21" s="15" t="s">
        <v>42</v>
      </c>
      <c r="G21" s="16">
        <v>8000</v>
      </c>
    </row>
    <row r="22" spans="1:7" ht="27" customHeight="1">
      <c r="A22" s="37" t="s">
        <v>43</v>
      </c>
      <c r="B22" s="37"/>
      <c r="C22" s="37"/>
      <c r="D22" s="37"/>
      <c r="E22" s="37"/>
      <c r="F22" s="37"/>
      <c r="G22" s="19">
        <f>SUM(G23:G24)</f>
        <v>167862.75</v>
      </c>
    </row>
    <row r="23" spans="1:7" ht="35.25" customHeight="1">
      <c r="A23" s="13">
        <v>1</v>
      </c>
      <c r="B23" s="14">
        <v>801</v>
      </c>
      <c r="C23" s="14">
        <v>80104</v>
      </c>
      <c r="D23" s="13" t="s">
        <v>44</v>
      </c>
      <c r="E23" s="15" t="s">
        <v>45</v>
      </c>
      <c r="F23" s="15" t="s">
        <v>46</v>
      </c>
      <c r="G23" s="16">
        <v>167000</v>
      </c>
    </row>
    <row r="24" spans="1:7" ht="33" customHeight="1">
      <c r="A24" s="15">
        <v>2</v>
      </c>
      <c r="B24" s="20">
        <v>801</v>
      </c>
      <c r="C24" s="20">
        <v>80106</v>
      </c>
      <c r="D24" s="15" t="s">
        <v>47</v>
      </c>
      <c r="E24" s="15" t="s">
        <v>48</v>
      </c>
      <c r="F24" s="15" t="s">
        <v>46</v>
      </c>
      <c r="G24" s="21">
        <v>862.75</v>
      </c>
    </row>
    <row r="25" spans="1:7" ht="15.75" customHeight="1">
      <c r="A25" s="37" t="s">
        <v>49</v>
      </c>
      <c r="B25" s="37"/>
      <c r="C25" s="37"/>
      <c r="D25" s="37"/>
      <c r="E25" s="37"/>
      <c r="F25" s="37"/>
      <c r="G25" s="12">
        <f>G26+G45</f>
        <v>630537</v>
      </c>
    </row>
    <row r="26" spans="1:254" ht="30" customHeight="1">
      <c r="A26" s="37" t="s">
        <v>50</v>
      </c>
      <c r="B26" s="37"/>
      <c r="C26" s="37"/>
      <c r="D26" s="37"/>
      <c r="E26" s="37"/>
      <c r="F26" s="37"/>
      <c r="G26" s="12">
        <f>SUM(G27:G44)</f>
        <v>487000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</row>
    <row r="27" spans="1:254" ht="43.5" customHeight="1">
      <c r="A27" s="35">
        <v>1</v>
      </c>
      <c r="B27" s="14" t="s">
        <v>51</v>
      </c>
      <c r="C27" s="14" t="s">
        <v>52</v>
      </c>
      <c r="D27" s="20" t="s">
        <v>53</v>
      </c>
      <c r="E27" s="15" t="s">
        <v>54</v>
      </c>
      <c r="F27" s="15" t="s">
        <v>55</v>
      </c>
      <c r="G27" s="16">
        <v>11000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</row>
    <row r="28" spans="1:254" ht="46.5" customHeight="1">
      <c r="A28" s="35">
        <v>2</v>
      </c>
      <c r="B28" s="14">
        <v>851</v>
      </c>
      <c r="C28" s="14">
        <v>85154</v>
      </c>
      <c r="D28" s="15" t="s">
        <v>56</v>
      </c>
      <c r="E28" s="15" t="s">
        <v>35</v>
      </c>
      <c r="F28" s="15" t="s">
        <v>57</v>
      </c>
      <c r="G28" s="16">
        <v>20000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</row>
    <row r="29" spans="1:254" ht="45.75" customHeight="1">
      <c r="A29" s="35">
        <v>3</v>
      </c>
      <c r="B29" s="14">
        <v>851</v>
      </c>
      <c r="C29" s="14">
        <v>85154</v>
      </c>
      <c r="D29" s="15" t="s">
        <v>56</v>
      </c>
      <c r="E29" s="15" t="s">
        <v>54</v>
      </c>
      <c r="F29" s="15" t="s">
        <v>57</v>
      </c>
      <c r="G29" s="16">
        <v>10000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</row>
    <row r="30" spans="1:7" ht="36.75" customHeight="1">
      <c r="A30" s="35">
        <v>4</v>
      </c>
      <c r="B30" s="22">
        <v>600</v>
      </c>
      <c r="C30" s="22">
        <v>60004</v>
      </c>
      <c r="D30" s="23" t="s">
        <v>58</v>
      </c>
      <c r="E30" s="23" t="s">
        <v>59</v>
      </c>
      <c r="F30" s="23" t="s">
        <v>60</v>
      </c>
      <c r="G30" s="24">
        <v>102000</v>
      </c>
    </row>
    <row r="31" spans="1:10" ht="36.75" customHeight="1">
      <c r="A31" s="35">
        <v>5</v>
      </c>
      <c r="B31" s="22" t="s">
        <v>11</v>
      </c>
      <c r="C31" s="22" t="s">
        <v>12</v>
      </c>
      <c r="D31" s="23" t="s">
        <v>13</v>
      </c>
      <c r="E31" s="23" t="s">
        <v>14</v>
      </c>
      <c r="F31" s="25" t="s">
        <v>90</v>
      </c>
      <c r="G31" s="24">
        <v>16320</v>
      </c>
      <c r="J31" s="18"/>
    </row>
    <row r="32" spans="1:10" ht="36.75" customHeight="1">
      <c r="A32" s="35">
        <v>6</v>
      </c>
      <c r="B32" s="22" t="s">
        <v>11</v>
      </c>
      <c r="C32" s="22" t="s">
        <v>12</v>
      </c>
      <c r="D32" s="23" t="s">
        <v>13</v>
      </c>
      <c r="E32" s="23" t="s">
        <v>14</v>
      </c>
      <c r="F32" s="25" t="s">
        <v>61</v>
      </c>
      <c r="G32" s="24">
        <v>14700</v>
      </c>
      <c r="J32" s="18"/>
    </row>
    <row r="33" spans="1:7" ht="36.75" customHeight="1">
      <c r="A33" s="35">
        <v>7</v>
      </c>
      <c r="B33" s="22" t="s">
        <v>11</v>
      </c>
      <c r="C33" s="22" t="s">
        <v>12</v>
      </c>
      <c r="D33" s="23" t="s">
        <v>13</v>
      </c>
      <c r="E33" s="23" t="s">
        <v>14</v>
      </c>
      <c r="F33" s="25" t="s">
        <v>62</v>
      </c>
      <c r="G33" s="24">
        <v>15000</v>
      </c>
    </row>
    <row r="34" spans="1:7" ht="46.5" customHeight="1">
      <c r="A34" s="35">
        <v>8</v>
      </c>
      <c r="B34" s="22" t="s">
        <v>11</v>
      </c>
      <c r="C34" s="22" t="s">
        <v>12</v>
      </c>
      <c r="D34" s="23" t="s">
        <v>13</v>
      </c>
      <c r="E34" s="23" t="s">
        <v>14</v>
      </c>
      <c r="F34" s="25" t="s">
        <v>63</v>
      </c>
      <c r="G34" s="24">
        <v>42700</v>
      </c>
    </row>
    <row r="35" spans="1:7" ht="36.75" customHeight="1">
      <c r="A35" s="35">
        <v>9</v>
      </c>
      <c r="B35" s="22" t="s">
        <v>11</v>
      </c>
      <c r="C35" s="22" t="s">
        <v>12</v>
      </c>
      <c r="D35" s="23" t="s">
        <v>13</v>
      </c>
      <c r="E35" s="23" t="s">
        <v>14</v>
      </c>
      <c r="F35" s="25" t="s">
        <v>64</v>
      </c>
      <c r="G35" s="24">
        <v>64800</v>
      </c>
    </row>
    <row r="36" spans="1:7" ht="36.75" customHeight="1" hidden="1">
      <c r="A36" s="35">
        <v>10</v>
      </c>
      <c r="B36" s="22" t="s">
        <v>11</v>
      </c>
      <c r="C36" s="22" t="s">
        <v>12</v>
      </c>
      <c r="D36" s="23" t="s">
        <v>13</v>
      </c>
      <c r="E36" s="23" t="s">
        <v>14</v>
      </c>
      <c r="F36" s="25" t="s">
        <v>65</v>
      </c>
      <c r="G36" s="24"/>
    </row>
    <row r="37" spans="1:7" ht="36.75" customHeight="1" hidden="1">
      <c r="A37" s="35">
        <v>11</v>
      </c>
      <c r="B37" s="22" t="s">
        <v>11</v>
      </c>
      <c r="C37" s="22" t="s">
        <v>12</v>
      </c>
      <c r="D37" s="23" t="s">
        <v>13</v>
      </c>
      <c r="E37" s="23" t="s">
        <v>14</v>
      </c>
      <c r="F37" s="25" t="s">
        <v>66</v>
      </c>
      <c r="G37" s="24"/>
    </row>
    <row r="38" spans="1:7" ht="36.75" customHeight="1">
      <c r="A38" s="35">
        <v>10</v>
      </c>
      <c r="B38" s="22" t="s">
        <v>11</v>
      </c>
      <c r="C38" s="22" t="s">
        <v>12</v>
      </c>
      <c r="D38" s="23" t="s">
        <v>13</v>
      </c>
      <c r="E38" s="23" t="s">
        <v>14</v>
      </c>
      <c r="F38" s="25" t="s">
        <v>67</v>
      </c>
      <c r="G38" s="24">
        <v>20000</v>
      </c>
    </row>
    <row r="39" spans="1:7" ht="36.75" customHeight="1">
      <c r="A39" s="35">
        <v>11</v>
      </c>
      <c r="B39" s="22" t="s">
        <v>11</v>
      </c>
      <c r="C39" s="22" t="s">
        <v>12</v>
      </c>
      <c r="D39" s="23" t="s">
        <v>13</v>
      </c>
      <c r="E39" s="23" t="s">
        <v>14</v>
      </c>
      <c r="F39" s="25" t="s">
        <v>68</v>
      </c>
      <c r="G39" s="24">
        <v>30000</v>
      </c>
    </row>
    <row r="40" spans="1:7" ht="36.75" customHeight="1">
      <c r="A40" s="35">
        <v>12</v>
      </c>
      <c r="B40" s="22" t="s">
        <v>11</v>
      </c>
      <c r="C40" s="22" t="s">
        <v>12</v>
      </c>
      <c r="D40" s="23" t="s">
        <v>13</v>
      </c>
      <c r="E40" s="23" t="s">
        <v>14</v>
      </c>
      <c r="F40" s="25" t="s">
        <v>69</v>
      </c>
      <c r="G40" s="24">
        <v>15000</v>
      </c>
    </row>
    <row r="41" spans="1:7" ht="36.75" customHeight="1">
      <c r="A41" s="35">
        <v>13</v>
      </c>
      <c r="B41" s="22" t="s">
        <v>11</v>
      </c>
      <c r="C41" s="22" t="s">
        <v>12</v>
      </c>
      <c r="D41" s="23" t="s">
        <v>13</v>
      </c>
      <c r="E41" s="23" t="s">
        <v>14</v>
      </c>
      <c r="F41" s="25" t="s">
        <v>70</v>
      </c>
      <c r="G41" s="24">
        <v>9950</v>
      </c>
    </row>
    <row r="42" spans="1:9" ht="36.75" customHeight="1">
      <c r="A42" s="35">
        <v>14</v>
      </c>
      <c r="B42" s="22" t="s">
        <v>11</v>
      </c>
      <c r="C42" s="22" t="s">
        <v>12</v>
      </c>
      <c r="D42" s="23" t="s">
        <v>13</v>
      </c>
      <c r="E42" s="23" t="s">
        <v>14</v>
      </c>
      <c r="F42" s="25" t="s">
        <v>71</v>
      </c>
      <c r="G42" s="24">
        <v>20530</v>
      </c>
      <c r="I42" s="18"/>
    </row>
    <row r="43" spans="1:9" ht="36.75" customHeight="1">
      <c r="A43" s="35">
        <v>15</v>
      </c>
      <c r="B43" s="22" t="s">
        <v>11</v>
      </c>
      <c r="C43" s="22" t="s">
        <v>12</v>
      </c>
      <c r="D43" s="23" t="s">
        <v>13</v>
      </c>
      <c r="E43" s="23" t="s">
        <v>14</v>
      </c>
      <c r="F43" s="25" t="s">
        <v>91</v>
      </c>
      <c r="G43" s="24">
        <v>65000</v>
      </c>
      <c r="I43" s="18">
        <f>SUM(G31:G43)</f>
        <v>314000</v>
      </c>
    </row>
    <row r="44" spans="1:254" ht="46.5" customHeight="1">
      <c r="A44" s="35">
        <v>16</v>
      </c>
      <c r="B44" s="14" t="s">
        <v>72</v>
      </c>
      <c r="C44" s="14" t="s">
        <v>73</v>
      </c>
      <c r="D44" s="15" t="s">
        <v>34</v>
      </c>
      <c r="E44" s="15" t="s">
        <v>35</v>
      </c>
      <c r="F44" s="15" t="s">
        <v>74</v>
      </c>
      <c r="G44" s="16">
        <v>30000</v>
      </c>
      <c r="H44" s="17"/>
      <c r="I44" s="26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</row>
    <row r="45" spans="1:7" s="27" customFormat="1" ht="24" customHeight="1">
      <c r="A45" s="37" t="s">
        <v>75</v>
      </c>
      <c r="B45" s="37"/>
      <c r="C45" s="37"/>
      <c r="D45" s="37"/>
      <c r="E45" s="37"/>
      <c r="F45" s="37"/>
      <c r="G45" s="12">
        <f>SUM(G46:G49)</f>
        <v>143537</v>
      </c>
    </row>
    <row r="46" spans="1:7" ht="46.5" customHeight="1">
      <c r="A46" s="28">
        <v>1</v>
      </c>
      <c r="B46" s="29">
        <v>921</v>
      </c>
      <c r="C46" s="29">
        <v>92120</v>
      </c>
      <c r="D46" s="30" t="s">
        <v>76</v>
      </c>
      <c r="E46" s="30" t="s">
        <v>77</v>
      </c>
      <c r="F46" s="30" t="s">
        <v>78</v>
      </c>
      <c r="G46" s="31">
        <v>40000</v>
      </c>
    </row>
    <row r="47" spans="1:7" ht="42" customHeight="1">
      <c r="A47" s="13">
        <v>2</v>
      </c>
      <c r="B47" s="14">
        <v>926</v>
      </c>
      <c r="C47" s="14">
        <v>92605</v>
      </c>
      <c r="D47" s="15" t="s">
        <v>41</v>
      </c>
      <c r="E47" s="15" t="s">
        <v>79</v>
      </c>
      <c r="F47" s="15" t="s">
        <v>80</v>
      </c>
      <c r="G47" s="16">
        <v>90000</v>
      </c>
    </row>
    <row r="48" spans="1:7" s="32" customFormat="1" ht="49.5" customHeight="1">
      <c r="A48" s="13">
        <v>3</v>
      </c>
      <c r="B48" s="14" t="s">
        <v>81</v>
      </c>
      <c r="C48" s="14" t="s">
        <v>82</v>
      </c>
      <c r="D48" s="15" t="s">
        <v>83</v>
      </c>
      <c r="E48" s="15" t="s">
        <v>79</v>
      </c>
      <c r="F48" s="15" t="s">
        <v>84</v>
      </c>
      <c r="G48" s="16">
        <f>2400+6137</f>
        <v>8537</v>
      </c>
    </row>
    <row r="49" spans="1:7" s="32" customFormat="1" ht="49.5" customHeight="1">
      <c r="A49" s="13">
        <v>4</v>
      </c>
      <c r="B49" s="14" t="s">
        <v>72</v>
      </c>
      <c r="C49" s="14" t="s">
        <v>85</v>
      </c>
      <c r="D49" s="15" t="s">
        <v>39</v>
      </c>
      <c r="E49" s="15" t="s">
        <v>79</v>
      </c>
      <c r="F49" s="15" t="s">
        <v>86</v>
      </c>
      <c r="G49" s="16">
        <v>5000</v>
      </c>
    </row>
    <row r="50" spans="1:7" ht="25.5" customHeight="1">
      <c r="A50" s="38" t="s">
        <v>87</v>
      </c>
      <c r="B50" s="38"/>
      <c r="C50" s="38"/>
      <c r="D50" s="38"/>
      <c r="E50" s="38"/>
      <c r="F50" s="38"/>
      <c r="G50" s="33">
        <f>G6+G16+G25</f>
        <v>2846118.75</v>
      </c>
    </row>
    <row r="51" spans="1:7" ht="25.5" customHeight="1">
      <c r="A51" s="36" t="s">
        <v>88</v>
      </c>
      <c r="B51" s="36"/>
      <c r="C51" s="36"/>
      <c r="D51" s="36"/>
      <c r="E51" s="36"/>
      <c r="F51" s="36"/>
      <c r="G51" s="33">
        <f>G45+G27+G28+G29+G30+G22+G17+G7</f>
        <v>2502118.75</v>
      </c>
    </row>
    <row r="52" spans="1:7" ht="25.5" customHeight="1">
      <c r="A52" s="36" t="s">
        <v>89</v>
      </c>
      <c r="B52" s="36"/>
      <c r="C52" s="36"/>
      <c r="D52" s="36"/>
      <c r="E52" s="36"/>
      <c r="F52" s="36"/>
      <c r="G52" s="33">
        <f>G32+G33+G34+G35+G38+G39+G40+G41+G42+G44+G31+G43</f>
        <v>344000</v>
      </c>
    </row>
    <row r="53" spans="7:10" ht="13.5">
      <c r="G53" s="34"/>
      <c r="J53" s="34"/>
    </row>
    <row r="55" ht="13.5">
      <c r="G55" s="34"/>
    </row>
  </sheetData>
  <sheetProtection/>
  <mergeCells count="14">
    <mergeCell ref="A16:F16"/>
    <mergeCell ref="F1:G1"/>
    <mergeCell ref="A3:G3"/>
    <mergeCell ref="A6:F6"/>
    <mergeCell ref="A7:F7"/>
    <mergeCell ref="E8:E15"/>
    <mergeCell ref="A51:F51"/>
    <mergeCell ref="A52:F52"/>
    <mergeCell ref="A17:F17"/>
    <mergeCell ref="A22:F22"/>
    <mergeCell ref="A25:F25"/>
    <mergeCell ref="A26:F26"/>
    <mergeCell ref="A45:F45"/>
    <mergeCell ref="A50:F50"/>
  </mergeCells>
  <printOptions/>
  <pageMargins left="0.68" right="0.2362204724409449" top="0.2362204724409449" bottom="0.43" header="0.1968503937007874" footer="0.1968503937007874"/>
  <pageSetup fitToHeight="2" horizontalDpi="300" verticalDpi="300" orientation="portrait" paperSize="9" scale="75" r:id="rId3"/>
  <headerFooter alignWithMargins="0">
    <oddFooter>&amp;C&amp;8Strona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2016-09-05T06:08:55Z</cp:lastPrinted>
  <dcterms:created xsi:type="dcterms:W3CDTF">2016-07-19T09:32:19Z</dcterms:created>
  <dcterms:modified xsi:type="dcterms:W3CDTF">2016-09-05T06:08:58Z</dcterms:modified>
  <cp:category/>
  <cp:version/>
  <cp:contentType/>
  <cp:contentStatus/>
</cp:coreProperties>
</file>