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976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_FilterDatabase" localSheetId="4" hidden="1">'5'!$A$1:$BJ$124</definedName>
    <definedName name="_xlnm.Print_Area" localSheetId="0">'1'!$A$1:$L$117</definedName>
    <definedName name="_xlnm.Print_Area" localSheetId="10">'11'!$A$1:$C$41</definedName>
    <definedName name="_xlnm.Print_Area" localSheetId="11">'12'!$A$1:$F$29</definedName>
    <definedName name="_xlnm.Print_Area" localSheetId="12">'13'!$A$1:$G$41</definedName>
    <definedName name="_xlnm.Print_Area" localSheetId="1">'2'!$A$1:$W$525</definedName>
    <definedName name="_xlnm.Print_Area" localSheetId="2">'3'!$A$1:$H$74</definedName>
    <definedName name="_xlnm.Print_Area" localSheetId="4">'5'!$A$1:$J$124</definedName>
    <definedName name="_xlnm.Print_Area" localSheetId="5">'6'!$A$1:$H$19</definedName>
  </definedNames>
  <calcPr fullCalcOnLoad="1"/>
</workbook>
</file>

<file path=xl/sharedStrings.xml><?xml version="1.0" encoding="utf-8"?>
<sst xmlns="http://schemas.openxmlformats.org/spreadsheetml/2006/main" count="1753" uniqueCount="731">
  <si>
    <t>Dotacje celowe z budżetu na finansowanie lub dofinansowanie kosztów realizacji inwestycji i zakupów inwestycyjnych samorządowych zakładów budżetowych</t>
  </si>
  <si>
    <t>8 000,00</t>
  </si>
  <si>
    <t>6050</t>
  </si>
  <si>
    <t>6060</t>
  </si>
  <si>
    <t>6210</t>
  </si>
  <si>
    <t>35 000,00</t>
  </si>
  <si>
    <t>15 000,00</t>
  </si>
  <si>
    <r>
      <t>Dział 900:</t>
    </r>
    <r>
      <rPr>
        <sz val="10"/>
        <rFont val="Arial Narrow"/>
        <family val="2"/>
      </rPr>
      <t xml:space="preserve"> GOSPODARKA KOMUNALNA I OCHRONA ŚRODOWISKA</t>
    </r>
  </si>
  <si>
    <r>
      <t xml:space="preserve">     Rozdział 90019:</t>
    </r>
    <r>
      <rPr>
        <sz val="10"/>
        <rFont val="Arial Narrow"/>
        <family val="2"/>
      </rPr>
      <t xml:space="preserve"> Wpływy i wydatki związane z gromadzeniem środków z opłat i kar za korzystanie ze środowiska</t>
    </r>
  </si>
  <si>
    <r>
      <t xml:space="preserve">                             § 0690 </t>
    </r>
    <r>
      <rPr>
        <sz val="10"/>
        <rFont val="Arial Narrow"/>
        <family val="2"/>
      </rPr>
      <t>Wpływy z różnych opłat</t>
    </r>
  </si>
  <si>
    <r>
      <t xml:space="preserve">Dział 010: </t>
    </r>
    <r>
      <rPr>
        <sz val="10"/>
        <rFont val="Arial Narrow"/>
        <family val="2"/>
      </rPr>
      <t>ROLNICTWO I ŁOWIECTWO</t>
    </r>
  </si>
  <si>
    <r>
      <t xml:space="preserve">rozdział 01010: </t>
    </r>
    <r>
      <rPr>
        <sz val="10"/>
        <rFont val="Arial Narrow"/>
        <family val="2"/>
      </rPr>
      <t>Infrastruktura wodociągowa i sanitacyjna wsi</t>
    </r>
  </si>
  <si>
    <r>
      <t xml:space="preserve">§ 6050 </t>
    </r>
    <r>
      <rPr>
        <sz val="10"/>
        <rFont val="Arial Narrow"/>
        <family val="2"/>
      </rPr>
      <t>Budowa kanalizacji sanitarnej w miejscowości Gniewomirowice</t>
    </r>
  </si>
  <si>
    <t>01095</t>
  </si>
  <si>
    <t>70 000,00</t>
  </si>
  <si>
    <t>Inne formy wychowania przedszkolnego</t>
  </si>
  <si>
    <t>Zespoły obsługi ekonomiczno-administracyjnej szkół</t>
  </si>
  <si>
    <t>Stołówki szkolne i przedszkolne</t>
  </si>
  <si>
    <t>Wartość</t>
  </si>
  <si>
    <t>200 000,00</t>
  </si>
  <si>
    <t>50 000,00</t>
  </si>
  <si>
    <t>2 000 000,00</t>
  </si>
  <si>
    <t>250 000,00</t>
  </si>
  <si>
    <t xml:space="preserve">Zakup pojemników do selektywnej zbiórki odpadów </t>
  </si>
  <si>
    <t>24 000,00</t>
  </si>
  <si>
    <t>Razem</t>
  </si>
  <si>
    <t>3 000,00</t>
  </si>
  <si>
    <t>80103</t>
  </si>
  <si>
    <t>180 000,00</t>
  </si>
  <si>
    <t xml:space="preserve">na zakup pojemników do selektywnej zbiórki odpadów </t>
  </si>
  <si>
    <t>90002</t>
  </si>
  <si>
    <t>926</t>
  </si>
  <si>
    <t>92601</t>
  </si>
  <si>
    <t>Spłaty kredytów i pożyczek</t>
  </si>
  <si>
    <t>Wpływy z tytułu zwrotów wypłaconych świadczeń z funduszu Alimentacyjnego</t>
  </si>
  <si>
    <t>Gminny Zakład Gospodarki Komunalnej w Miłkowicach</t>
  </si>
  <si>
    <t xml:space="preserve">Pozostała działalność 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</si>
  <si>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</si>
  <si>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</si>
  <si>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</si>
  <si>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</si>
  <si>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</si>
  <si>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</si>
  <si>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</si>
  <si>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</si>
  <si>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</si>
  <si>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</si>
  <si>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</si>
  <si>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</si>
  <si>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</si>
  <si>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</si>
  <si>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</si>
  <si>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</si>
  <si>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</si>
  <si>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</si>
  <si>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</si>
  <si>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0,00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</si>
  <si>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</si>
  <si>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</si>
  <si>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</si>
  <si>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</si>
  <si>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</si>
  <si>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40002</t>
  </si>
  <si>
    <t>Dostarczanie wody</t>
  </si>
  <si>
    <t>0970</t>
  </si>
  <si>
    <t>Wpływy z różnych dochodów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</si>
  <si>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</si>
  <si>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</si>
  <si>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</si>
  <si>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</si>
  <si>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</si>
  <si>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</si>
  <si>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</si>
  <si>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</si>
  <si>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</si>
  <si>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</si>
  <si>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</si>
  <si>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0690</t>
  </si>
  <si>
    <t>Wpływy z różnych opłat</t>
  </si>
  <si>
    <t>0920</t>
  </si>
  <si>
    <t>Pozostałe odsetki</t>
  </si>
  <si>
    <t>750</t>
  </si>
  <si>
    <t>Administracja publiczna</t>
  </si>
  <si>
    <t>75011</t>
  </si>
  <si>
    <t>Urzędy wojewódzkie</t>
  </si>
  <si>
    <t>2010</t>
  </si>
  <si>
    <t>75023</t>
  </si>
  <si>
    <t>1 000,00</t>
  </si>
  <si>
    <t>Urzędy naczelnych organów władzy państwowej, kontroli i ochrony prawa oraz sądownictwa</t>
  </si>
  <si>
    <t>Urzędy naczelnych organów władzy państwowej, kontroli i ochrony prawa</t>
  </si>
  <si>
    <t>752</t>
  </si>
  <si>
    <t>Obrona narodowa</t>
  </si>
  <si>
    <t>200,00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</si>
  <si>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</si>
  <si>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</si>
  <si>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</si>
  <si>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</si>
  <si>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</si>
  <si>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</si>
  <si>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</si>
  <si>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</si>
  <si>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</si>
  <si>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</si>
  <si>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2 000,00</t>
  </si>
  <si>
    <t>0350</t>
  </si>
  <si>
    <t>75615</t>
  </si>
  <si>
    <t>dział</t>
  </si>
  <si>
    <t>rozdział</t>
  </si>
  <si>
    <t>paragraf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</si>
  <si>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</si>
  <si>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</si>
  <si>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</si>
  <si>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</si>
  <si>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0330</t>
  </si>
  <si>
    <t>0340</t>
  </si>
  <si>
    <t>0500</t>
  </si>
  <si>
    <t>0910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</si>
  <si>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</si>
  <si>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</si>
  <si>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</si>
  <si>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10 000,00</t>
  </si>
  <si>
    <t>0370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</si>
  <si>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</si>
  <si>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</si>
  <si>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</si>
  <si>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</si>
  <si>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</si>
  <si>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</si>
  <si>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20 000,00</t>
  </si>
  <si>
    <t>0480</t>
  </si>
  <si>
    <t>75621</t>
  </si>
  <si>
    <t>Udziały gmin w podatkach stanowiących dochód budżetu państwa</t>
  </si>
  <si>
    <t>0010</t>
  </si>
  <si>
    <t>0020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</si>
  <si>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</si>
  <si>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</si>
  <si>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</si>
  <si>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</si>
  <si>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</si>
  <si>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</si>
  <si>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</si>
  <si>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</si>
  <si>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</si>
  <si>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</si>
  <si>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</si>
  <si>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</si>
  <si>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80104</t>
  </si>
  <si>
    <t xml:space="preserve">Przedszkola </t>
  </si>
  <si>
    <t>852</t>
  </si>
  <si>
    <t>Pomoc społeczna</t>
  </si>
  <si>
    <t>2360</t>
  </si>
  <si>
    <t>Dochody jednostek samorządu terytorialnego związane z realizacją zadań z zakresu administracji rządowej oraz innych zadań zleconych ustawami</t>
  </si>
  <si>
    <t>85213</t>
  </si>
  <si>
    <t>2030</t>
  </si>
  <si>
    <t>85214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</si>
  <si>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</si>
  <si>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</si>
  <si>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</si>
  <si>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</si>
  <si>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</si>
  <si>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</si>
  <si>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</si>
  <si>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</si>
  <si>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</si>
  <si>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</si>
  <si>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</si>
  <si>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</si>
  <si>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</si>
  <si>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majątkowe</t>
  </si>
  <si>
    <t>0770</t>
  </si>
  <si>
    <t>Wpłaty z tytułu odpłatnego nabycia prawa własności oraz prawa użytkowania wieczystego nieruchomości</t>
  </si>
  <si>
    <t>921</t>
  </si>
  <si>
    <t>Kultura i ochrona dziedzictwa narodowego</t>
  </si>
  <si>
    <t>Biblioteki</t>
  </si>
  <si>
    <t>Ogółem:</t>
  </si>
  <si>
    <t xml:space="preserve">w tym z tytułu dotacji
i środków na finansowanie wydatków na realizację zadań finansowanych z udziałem środków, o których mowa w art. 5 ust. 1 pkt 2 i 3 
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</si>
  <si>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</si>
  <si>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</si>
  <si>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</si>
  <si>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</si>
  <si>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</si>
  <si>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</si>
  <si>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</si>
  <si>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</si>
  <si>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</si>
  <si>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</si>
  <si>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</si>
  <si>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</si>
  <si>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</si>
  <si>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</si>
  <si>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</si>
  <si>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</si>
  <si>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</si>
  <si>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01010</t>
  </si>
  <si>
    <t>Infrastruktura wodociągowa i sanitacyjna wsi</t>
  </si>
  <si>
    <t>Drogi publiczne gminne</t>
  </si>
  <si>
    <t>Różne jednostki obsługi gospodarki mieszkaniowej</t>
  </si>
  <si>
    <t>Działalność usługowa</t>
  </si>
  <si>
    <t>5 000,00</t>
  </si>
  <si>
    <t>Ochotnicze straże pożarne</t>
  </si>
  <si>
    <t>Zarządzanie kryzysowe</t>
  </si>
  <si>
    <t>Obsługa długu publicznego</t>
  </si>
  <si>
    <t>Obsługa papierów wartościowych, kredytów i pożyczek jednostek samorządu terytorialnego</t>
  </si>
  <si>
    <t>Rezerwy ogólne i celowe</t>
  </si>
  <si>
    <t>Oddziały przedszkolne w szkołach podstawowych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</si>
  <si>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</si>
  <si>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</si>
  <si>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</si>
  <si>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</si>
  <si>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</si>
  <si>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</si>
  <si>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</si>
  <si>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Dodatki mieszkaniowe</t>
  </si>
  <si>
    <t>Edukacyjna opieka wychowawcza</t>
  </si>
  <si>
    <t>Gospodarka odpadami</t>
  </si>
  <si>
    <t>Utrzymanie zieleni w miastach i gminach</t>
  </si>
  <si>
    <t>Ochrona powietrza atmosferycznego i klimatu</t>
  </si>
  <si>
    <t>Ochrona różnorodności biologicznej i krajobrazu</t>
  </si>
  <si>
    <t>Schroniska dla zwierząt</t>
  </si>
  <si>
    <t>Oświetlenie ulic, placów i dróg</t>
  </si>
  <si>
    <t>92109</t>
  </si>
  <si>
    <t>Domy i ośrodki kultury, świetlice i kluby</t>
  </si>
  <si>
    <t>92195</t>
  </si>
  <si>
    <t>Kultura fizyczna</t>
  </si>
  <si>
    <t>Obiekty sportowe</t>
  </si>
  <si>
    <t>Zadania w zakresie kultury fizycznej</t>
  </si>
  <si>
    <t>Wydatki razem:</t>
  </si>
  <si>
    <t>w złotych</t>
  </si>
  <si>
    <t>Lp.</t>
  </si>
  <si>
    <t>Rozdysponowanie przychodów i rozchodów</t>
  </si>
  <si>
    <t>Treść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</si>
  <si>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</si>
  <si>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</si>
  <si>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</si>
  <si>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</si>
  <si>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</si>
  <si>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</si>
  <si>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</si>
  <si>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</si>
  <si>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</si>
  <si>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</si>
  <si>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</si>
  <si>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</si>
  <si>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</si>
  <si>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</si>
  <si>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</si>
  <si>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</si>
  <si>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</si>
  <si>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</si>
  <si>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</si>
  <si>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</si>
  <si>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</si>
  <si>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</si>
  <si>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</si>
  <si>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</si>
  <si>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</si>
  <si>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</si>
  <si>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</si>
  <si>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</si>
  <si>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</si>
  <si>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</si>
  <si>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</si>
  <si>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</si>
  <si>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</si>
  <si>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</si>
  <si>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</si>
  <si>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RAZEM</t>
  </si>
  <si>
    <t>Nazwa sołectwa</t>
  </si>
  <si>
    <t>Bobrów</t>
  </si>
  <si>
    <t>Głuchowice</t>
  </si>
  <si>
    <t>Gniewomirowice</t>
  </si>
  <si>
    <t>Goślinów</t>
  </si>
  <si>
    <t>Grzymalin</t>
  </si>
  <si>
    <t>Jakuszów</t>
  </si>
  <si>
    <t>Jezierzany</t>
  </si>
  <si>
    <t>Kochlice</t>
  </si>
  <si>
    <t>Miłkowice</t>
  </si>
  <si>
    <t>Pątnówek</t>
  </si>
  <si>
    <t>Siedliska</t>
  </si>
  <si>
    <t>Studnica</t>
  </si>
  <si>
    <t>Wydatki majątkowe</t>
  </si>
  <si>
    <t>Dotacje
ogółem</t>
  </si>
  <si>
    <t>Wydatki
ogółem
(6+9)</t>
  </si>
  <si>
    <t>Wydatki
bieżące</t>
  </si>
  <si>
    <t>Wydatki
majątkowe</t>
  </si>
  <si>
    <t>wynagrodzenia i pochodne od wynagrodzeń</t>
  </si>
  <si>
    <t>świadczenia społeczne</t>
  </si>
  <si>
    <t>Ogółem</t>
  </si>
  <si>
    <t>Wyszczególnienie</t>
  </si>
  <si>
    <t>0980</t>
  </si>
  <si>
    <t>Dochody
ogółem</t>
  </si>
  <si>
    <t>dotacje</t>
  </si>
  <si>
    <t>Dochody  ogółem:</t>
  </si>
  <si>
    <t>Wydatki  ogółem:</t>
  </si>
  <si>
    <t>Zwalczanie Narkomanii</t>
  </si>
  <si>
    <t>dz.400 r.40002</t>
  </si>
  <si>
    <t>Stan środków na początek roku</t>
  </si>
  <si>
    <t>§ 2650</t>
  </si>
  <si>
    <t>§ 0750</t>
  </si>
  <si>
    <t>§ 0830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</si>
  <si>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</si>
  <si>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</si>
  <si>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</si>
  <si>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</si>
  <si>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</si>
  <si>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</si>
  <si>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</si>
  <si>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</si>
  <si>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</si>
  <si>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</si>
  <si>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</si>
  <si>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</si>
  <si>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</si>
  <si>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</si>
  <si>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</si>
  <si>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</si>
  <si>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</si>
  <si>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</si>
  <si>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</si>
  <si>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</si>
  <si>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</si>
  <si>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</si>
  <si>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</si>
  <si>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</si>
  <si>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</si>
  <si>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</si>
  <si>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</si>
  <si>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</si>
  <si>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</si>
  <si>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</si>
  <si>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</si>
  <si>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</si>
  <si>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</si>
  <si>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</si>
  <si>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</si>
  <si>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</si>
  <si>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</si>
  <si>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</si>
  <si>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</si>
  <si>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</si>
  <si>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t>DZIAŁ</t>
  </si>
  <si>
    <t>ROZDZIAŁ</t>
  </si>
  <si>
    <t>WYSZCZEGÓLNIENIE</t>
  </si>
  <si>
    <t>DOCHODY</t>
  </si>
  <si>
    <t>WYDATKI</t>
  </si>
  <si>
    <t>BZ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</si>
  <si>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</si>
  <si>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</si>
  <si>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</si>
  <si>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</si>
  <si>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</si>
  <si>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4210 - zakup materiałów i wyposażenia</t>
  </si>
  <si>
    <t>4240 - zakup pomocy dydakt., książek</t>
  </si>
  <si>
    <t>4300 - zakup pozostałych usług</t>
  </si>
  <si>
    <t>OGÓŁEM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</si>
  <si>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</si>
  <si>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</si>
  <si>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</si>
  <si>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</si>
  <si>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</si>
  <si>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</si>
  <si>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</si>
  <si>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</si>
  <si>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</si>
  <si>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</si>
  <si>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</si>
  <si>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</si>
  <si>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</si>
  <si>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</si>
  <si>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</si>
  <si>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</si>
  <si>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</si>
  <si>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</si>
  <si>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</si>
  <si>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</si>
  <si>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</si>
  <si>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</si>
  <si>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</si>
  <si>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</si>
  <si>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</si>
  <si>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</si>
  <si>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</si>
  <si>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</si>
  <si>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t>I.</t>
  </si>
  <si>
    <t>II.</t>
  </si>
  <si>
    <t>Wydatki</t>
  </si>
  <si>
    <t>Porozumienie z Wojewodą Dolnośląskim na "Pomoc państwa w zakresie dożywiania"</t>
  </si>
  <si>
    <t>Dochody</t>
  </si>
  <si>
    <t>§ 0690</t>
  </si>
  <si>
    <t>§ 4400</t>
  </si>
  <si>
    <t>Opłaty za administrowanie i czynsze za budynki ,lokale i pomieszczenia garażowe</t>
  </si>
  <si>
    <t>Urzędy gmin (miast i miast na prawach powiatu)</t>
  </si>
  <si>
    <t>100 000,00</t>
  </si>
  <si>
    <t>0490</t>
  </si>
  <si>
    <t>Wpływy z innych lokalnych opłat pobieranych przez jednostki samorządu terytorialnego na podstawie odrębnych ustaw</t>
  </si>
  <si>
    <t>Lokalny transport zbiorowy</t>
  </si>
  <si>
    <t>Zadania w zakresie przeciwdziałania przemocy w rodzinie</t>
  </si>
  <si>
    <t>Ochrona zabytków i opieka nad zabytkami</t>
  </si>
  <si>
    <t>PLAN DOCHODÓW RACHUNKU DOCHODÓW ORAZ WYDATKÓW NIMI SFINANSOWANYCH PLACÓWEK OŚWIATOWYCH W GMINIE MIŁKOWICE</t>
  </si>
  <si>
    <t>na realizację zadań z zakresu rekreacji i wypoczynku</t>
  </si>
  <si>
    <t xml:space="preserve">Drogi publiczne powiatowe </t>
  </si>
  <si>
    <t>75101</t>
  </si>
  <si>
    <t>751</t>
  </si>
  <si>
    <t>§ 4480</t>
  </si>
  <si>
    <t>Budowa sieci kanalizacji tranzytowej Rzeszotary-Dobrzejów</t>
  </si>
  <si>
    <t>Pozostale odsetki</t>
  </si>
  <si>
    <t>Przedsięwzięcia przewidziane do realizacji</t>
  </si>
  <si>
    <t>Wykup gruntów na mienie komunalne</t>
  </si>
  <si>
    <t>Dotacja przedmiotowa z budżetu dla samorządowego zakładu budżetowego</t>
  </si>
  <si>
    <t>Wydatki inwestycyjne jednostek budżetowych</t>
  </si>
  <si>
    <t>Wydatki na zakupy inwestycyjne jednostek budżetowych</t>
  </si>
  <si>
    <t>Dotacje celowe przekazane gminie na zadania bieżące realizowane na podstawie porozumień (umów) między jednostkami samorządu terytorialnego</t>
  </si>
  <si>
    <t>Zakup materiałów i wyposażenia</t>
  </si>
  <si>
    <t xml:space="preserve">Różne wydatki na rzecz osób fizycznych </t>
  </si>
  <si>
    <t>Wynagrodzenia agencyjno-prowizyjne</t>
  </si>
  <si>
    <t>Zakup usług remontowych</t>
  </si>
  <si>
    <t xml:space="preserve">Szkolenia pracowników niebędących członkami korpusu służby cywilnej </t>
  </si>
  <si>
    <t>Odsetki od samorządowych papierów wartościowych lub zaciągniętych przez jednostkę samorządu terytorialnego kredytów i pożyczek</t>
  </si>
  <si>
    <t>Rezerwy</t>
  </si>
  <si>
    <t>Dotacja podmiotowa z budżetu dla niepublicznej jednostki systemu oświaty</t>
  </si>
  <si>
    <t>Dotacja celowa z budżetu dla pozostałych jednostek zaliczanych do sektora finansów publicznych</t>
  </si>
  <si>
    <t>Zakup usług przez jednostki samorządu terytorialnego od innych jednostek samorządu terytorialnego</t>
  </si>
  <si>
    <t>Świadczenia społeczne</t>
  </si>
  <si>
    <t>Składki na ubezpieczenie zdrowotne</t>
  </si>
  <si>
    <t>Stypendia dla uczniów</t>
  </si>
  <si>
    <t>Dotacja podmiotowa z budżetu dla samorządowej instytucji kultury</t>
  </si>
  <si>
    <t>Dotacje celowe z budżetu na finansowanie lub dofinansowanie prac remontowych i konserwatorskich obiektów zabytkowych przekazane jednostkom niezaliczanym do sektora finansów publicznych</t>
  </si>
  <si>
    <t>Dotacja celowa z budżetu na finansowanie lub dofinansowanie zadań zleconych do realizacji stowarzyszeniom</t>
  </si>
  <si>
    <t>Plan ogółem</t>
  </si>
  <si>
    <t>1 700,00</t>
  </si>
  <si>
    <t>150 000,00</t>
  </si>
  <si>
    <t xml:space="preserve">Gminny Zaklad Gospodarki Komunalnej w Milkowicach </t>
  </si>
  <si>
    <t>Melioracje wodne</t>
  </si>
  <si>
    <t>Izby rolnicze</t>
  </si>
  <si>
    <t>Wpłaty gmin na rzecz izb rolniczych w wysokości 2% uzyskanych wpływów z podatku rolnego</t>
  </si>
  <si>
    <t>Plany zagospodarowania przestrzennego</t>
  </si>
  <si>
    <t>Rady gmin (miast i miast na prawach powiatu)</t>
  </si>
  <si>
    <t>Zakup środków żywności</t>
  </si>
  <si>
    <t>Wpłaty na Państwowy Fundusz Rehabilitacji Osób Niepełnosprawnych</t>
  </si>
  <si>
    <t>Promocja jednostek samorządu terytorialnego</t>
  </si>
  <si>
    <t>Jednostki terenowe Policji</t>
  </si>
  <si>
    <r>
      <t xml:space="preserve">     Rozdział 90002:</t>
    </r>
    <r>
      <rPr>
        <sz val="10"/>
        <rFont val="Arial Narrow"/>
        <family val="2"/>
      </rPr>
      <t xml:space="preserve"> Gospodarka odpadami</t>
    </r>
  </si>
  <si>
    <t>Plan na 2017 r.</t>
  </si>
  <si>
    <t>Wydatki bieżące</t>
  </si>
  <si>
    <t>PLAN DOCHODÓW GMINY MIŁKOWICE NA ROK 2017</t>
  </si>
  <si>
    <t>600 000,00</t>
  </si>
  <si>
    <t>64 362,00</t>
  </si>
  <si>
    <t>39 525,00</t>
  </si>
  <si>
    <t>Wpływy z opłat za trwały zarząd, użytkowanie i służebności</t>
  </si>
  <si>
    <t>22 000,00</t>
  </si>
  <si>
    <t>Wpływy z najmu i dzierżawy składników majątkowych Skarbu Państwa, jednostek samorządu terytorialnego lub innych jednostek zaliczanych do sektora finansów publicznych oraz innych umów o podobnym charakterze</t>
  </si>
  <si>
    <t>15 525,00</t>
  </si>
  <si>
    <t>Wpływy z pozostałych odsetek</t>
  </si>
  <si>
    <t>70 907,00</t>
  </si>
  <si>
    <t>64 907,00</t>
  </si>
  <si>
    <t>Dotacje celowe otrzymane z budżetu państwa na realizację zadań bieżących z zakresu administracji rządowej oraz innych zadań zleconych gminie (związkom gmin, związkom powiatowo-gminnym) ustawami</t>
  </si>
  <si>
    <t>6 000,00</t>
  </si>
  <si>
    <t>1 308,00</t>
  </si>
  <si>
    <t>Wpływy z podatku od działalności gospodarczej osób fizycznych, opłacanego w formie karty podatkowej</t>
  </si>
  <si>
    <t>1 511 200,00</t>
  </si>
  <si>
    <t>Wpływy z podatku od nieruchomości</t>
  </si>
  <si>
    <t>1 400 000,00</t>
  </si>
  <si>
    <t>Wpływy z podatku rolnego</t>
  </si>
  <si>
    <t>53 800,00</t>
  </si>
  <si>
    <t>Wpływy z podatku leśnego</t>
  </si>
  <si>
    <t>26 700,00</t>
  </si>
  <si>
    <t>Wpływy z podatku od środków transportowych</t>
  </si>
  <si>
    <t>11 500,00</t>
  </si>
  <si>
    <t>Wpływy z podatku od czynności cywilnoprawnych</t>
  </si>
  <si>
    <t>Wpływy z odsetek od nieterminowych wpłat z tytułu podatków i opłat</t>
  </si>
  <si>
    <t>4 000,00</t>
  </si>
  <si>
    <t>680 000,00</t>
  </si>
  <si>
    <t>3 400,00</t>
  </si>
  <si>
    <t>105 000,00</t>
  </si>
  <si>
    <t>Wpływy z podatku od spadków i darowizn</t>
  </si>
  <si>
    <t>Wpływy z opłaty od posiadania psów</t>
  </si>
  <si>
    <t>809,00</t>
  </si>
  <si>
    <t>266 300,00</t>
  </si>
  <si>
    <t>0460</t>
  </si>
  <si>
    <t>Wpływy z opłaty eksploatacyjnej</t>
  </si>
  <si>
    <t>120 000,00</t>
  </si>
  <si>
    <t>Wpływy z opłat za zezwolenia na sprzedaż napojów alkoholowych</t>
  </si>
  <si>
    <t>66 300,00</t>
  </si>
  <si>
    <t>60 000,00</t>
  </si>
  <si>
    <t>4 664 960,00</t>
  </si>
  <si>
    <t>4 564 960,00</t>
  </si>
  <si>
    <t>Wpływy z podatku dochodowego od osób prawnych</t>
  </si>
  <si>
    <t>6 079 729,00</t>
  </si>
  <si>
    <t>4 192 459,00</t>
  </si>
  <si>
    <t>1 887 270,00</t>
  </si>
  <si>
    <t>126 040,00</t>
  </si>
  <si>
    <t>69 576,00</t>
  </si>
  <si>
    <t>Dotacje celowe otrzymane z budżetu państwa na realizację własnych zadań bieżących gmin (związków gmin, związków powiatowo-gminnych)</t>
  </si>
  <si>
    <t>55 464,00</t>
  </si>
  <si>
    <t>18 000,00</t>
  </si>
  <si>
    <t>37 464,00</t>
  </si>
  <si>
    <t>788 900,00</t>
  </si>
  <si>
    <t>Składki na ubezpieczenie zdrowotne opłacane za osoby pobierające niektóre świadczenia z pomocy społecznej, niektóre świadczenia rodzinne oraz za osoby uczestniczące w zajęciach w centrum integracji społecznej.</t>
  </si>
  <si>
    <t>37 400,00</t>
  </si>
  <si>
    <t>14 600,00</t>
  </si>
  <si>
    <t>22 800,00</t>
  </si>
  <si>
    <t>Zasiłki okresowe, celowe i pomoc w naturze oraz składki na ubezpieczenia emerytalne i rentowe</t>
  </si>
  <si>
    <t>407 300,00</t>
  </si>
  <si>
    <t>147 000,00</t>
  </si>
  <si>
    <t>127 200,00</t>
  </si>
  <si>
    <t>23 000,00</t>
  </si>
  <si>
    <t>85230</t>
  </si>
  <si>
    <t>Pomoc w zakresie dożywiania</t>
  </si>
  <si>
    <t>47 000,00</t>
  </si>
  <si>
    <t>855</t>
  </si>
  <si>
    <t>Rodzina</t>
  </si>
  <si>
    <t>5 934 000,00</t>
  </si>
  <si>
    <t>85501</t>
  </si>
  <si>
    <t>Świadczenie wychowawcze</t>
  </si>
  <si>
    <t>3 875 000,00</t>
  </si>
  <si>
    <t>2060</t>
  </si>
  <si>
    <t>85502</t>
  </si>
  <si>
    <t xml:space="preserve">Świadczenia rodzinne, świadczenie z funduszu alimentacyjnego oraz składki na ubezpieczenia emerytalne i rentowe z ubezpieczenia społecznego
</t>
  </si>
  <si>
    <t>2 059 000,00</t>
  </si>
  <si>
    <t>2 047 000,00</t>
  </si>
  <si>
    <t>12 000,00</t>
  </si>
  <si>
    <t>950 000,00</t>
  </si>
  <si>
    <t>942 000,00</t>
  </si>
  <si>
    <t>930 000,00</t>
  </si>
  <si>
    <t>1 466 660,00</t>
  </si>
  <si>
    <t>PLAN WYDATKÓW GMINY MIŁKOWICE NA ROK 2017</t>
  </si>
  <si>
    <t>Strona 1 z 14</t>
  </si>
  <si>
    <t>Drogi wewnetrzne</t>
  </si>
  <si>
    <t>Podatek od towarów i usług (VAT).</t>
  </si>
  <si>
    <t>Cmentarze</t>
  </si>
  <si>
    <t>Strona 2 z 14</t>
  </si>
  <si>
    <t>Opłaty z tytułu zakupu usług telekomunikacyjnych</t>
  </si>
  <si>
    <t>Strona 3 z 14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</si>
  <si>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</si>
  <si>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Wpłaty gmin i powiatów na rzecz innych jednostek samorządu terytorialnego oraz związków gmin, związków powiatowo-gminnych lub związków powiatów na dofinansowanie zadań bieżących</t>
  </si>
  <si>
    <t>Strona 4 z 14</t>
  </si>
  <si>
    <t>Dotacje celowe z budżetu na finansowanie lub dofinansowanie kosztów realizacji inwestycji i zakupów inwestycyjnych jednostek nie zaliczanych do sektora finansów publicznych</t>
  </si>
  <si>
    <t>Strona 5 z 14</t>
  </si>
  <si>
    <t>Zakup środków dydaktycznych i książek</t>
  </si>
  <si>
    <t>Strona 6 z 14</t>
  </si>
  <si>
    <t>Strona 7 z 14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</si>
  <si>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</si>
  <si>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Strona 8 z 14</t>
  </si>
  <si>
    <t>Strona 9 z 14</t>
  </si>
  <si>
    <t>Strona 10 z 14</t>
  </si>
  <si>
    <t>Pomoc materialna dla uczniów o charakterze socjalnym</t>
  </si>
  <si>
    <t>Pomoc materialna dla uczniów o charakterze motywacyjnym</t>
  </si>
  <si>
    <t>Strona 11 z 14</t>
  </si>
  <si>
    <t>Wspieranie rodziny</t>
  </si>
  <si>
    <t>Strona 12 z 14</t>
  </si>
  <si>
    <t>Strona 13 z 14</t>
  </si>
  <si>
    <t>Strona 14 z 14</t>
  </si>
  <si>
    <t>Wykaz zadań i zakupów inwestycyjnych na 2017 rok</t>
  </si>
  <si>
    <t>5 224 000,00</t>
  </si>
  <si>
    <t>4 974 000,00</t>
  </si>
  <si>
    <t xml:space="preserve">Budowa kanalizacji sanitarnej w miejscowości Gniewomirowice </t>
  </si>
  <si>
    <t>Budowa kanalizacji sanitarnej: I Etap w miejscowości Ulesie</t>
  </si>
  <si>
    <t>2 500 000,00</t>
  </si>
  <si>
    <t>Budowa kanalizacji sanitarnej: II Etap w miejscowości Lipce</t>
  </si>
  <si>
    <t>Budowa sieci wodociągowej tranzytowej Lipce - Jakuszów</t>
  </si>
  <si>
    <t>Budowa ujęcia wody w Jezierzanach</t>
  </si>
  <si>
    <t>Wykup gruntów na których posadowione są przepompownie ścieków i urządzeń wodnokanalizacyjnych</t>
  </si>
  <si>
    <t>Modernizacja oczyszczalni ścieków w Miłkowicach</t>
  </si>
  <si>
    <t>Modernizacja systemu natlaniania na bioblokach</t>
  </si>
  <si>
    <t xml:space="preserve">Zakup pomp ściekowych </t>
  </si>
  <si>
    <t>65 000,00</t>
  </si>
  <si>
    <t>10 800,00</t>
  </si>
  <si>
    <t>Budowa wiaty przystankowej  w Siedliskach</t>
  </si>
  <si>
    <t>4 800,00</t>
  </si>
  <si>
    <t>Wymiana wiaty przystankowej w Grzymalinie</t>
  </si>
  <si>
    <t>60017</t>
  </si>
  <si>
    <t>Budowa drogi o nawierzchni tłuczniowej nr ew. 294/4 w Bobrowie</t>
  </si>
  <si>
    <t>70095</t>
  </si>
  <si>
    <t>Przebudowa dachu na budynku komunalnym przy ul. II Armii Wojska Polskiego Nr 87 w Miłkowicach</t>
  </si>
  <si>
    <t>80 000,00</t>
  </si>
  <si>
    <t>75412</t>
  </si>
  <si>
    <t>6230</t>
  </si>
  <si>
    <t>Zakup wozu bojowego</t>
  </si>
  <si>
    <t>242 000,00</t>
  </si>
  <si>
    <t>Budowa punktu selektywnej zbiórki odpadów komunalnych w Miłkowicach</t>
  </si>
  <si>
    <t>42 000,00</t>
  </si>
  <si>
    <t>5 715,10</t>
  </si>
  <si>
    <t xml:space="preserve">Monitoring do świetlicy wiejskiej w Jakuszowie </t>
  </si>
  <si>
    <t>Ogrodzenie terenu świetlicy wiejskiej w Jakuszowie</t>
  </si>
  <si>
    <t>2 715,10</t>
  </si>
  <si>
    <t>92116</t>
  </si>
  <si>
    <t>Budowa punktu bibliotecznego z salami animacji kulturalnej w miejscowości Rzeszotary</t>
  </si>
  <si>
    <t>37 880,92</t>
  </si>
  <si>
    <t>Doposażenie placu rekreacyjno sportowego w Jezierzanach</t>
  </si>
  <si>
    <t>1 500,00</t>
  </si>
  <si>
    <t>Doposażenie placu zabaw w Gniewomirowicach</t>
  </si>
  <si>
    <t>7 434,57</t>
  </si>
  <si>
    <t>Doposażenie placu zabaw w Kochlicach</t>
  </si>
  <si>
    <t>6 553,58</t>
  </si>
  <si>
    <t>Dostawa i montaż altany ogrodowej w Głuchowicach</t>
  </si>
  <si>
    <t>6 319,57</t>
  </si>
  <si>
    <t>Ogrodzenie placu zabaw w Grzymalinie</t>
  </si>
  <si>
    <t>Ogrodzenie terenu miejsca rekreacji plenerowej w Pątnówku</t>
  </si>
  <si>
    <t>5 073,20</t>
  </si>
  <si>
    <t>Przebudowa ogrodzenia placu zabaw w Ulesiu</t>
  </si>
  <si>
    <t>24 312,33</t>
  </si>
  <si>
    <t>Budowa ogrodzenia boiska sportowego w Rzeszotarach</t>
  </si>
  <si>
    <t>10 500,00</t>
  </si>
  <si>
    <t>Doposażenie boiska sportowego w Miłkowicach</t>
  </si>
  <si>
    <t>5 558,10</t>
  </si>
  <si>
    <t>Doposażenie boiska sportowego w Siedliskach</t>
  </si>
  <si>
    <t>8 254,23</t>
  </si>
  <si>
    <t>PLAN PRZYCHODÓW I ROZCHODÓW w 2017 roku</t>
  </si>
  <si>
    <t>Wykaz wydatków w ramach funduszu sołeckiego na rok 2017</t>
  </si>
  <si>
    <t>Dochody i wydatki związane z realizacją zadań z zakresu administracji rządowej i innych zadań zleconych odrębnymi ustawami w 2017 r.</t>
  </si>
  <si>
    <t>Wydatki
ogółem
(5+8)</t>
  </si>
  <si>
    <t xml:space="preserve">Dochody budżetu państwa związane z realizacją zadań z zakresu administracji rządowej zleconych gminie ustawami w 2017 r. </t>
  </si>
  <si>
    <t>Plan na 2017 rok</t>
  </si>
  <si>
    <t>Planowana kwota wydatkow na rok 2017</t>
  </si>
  <si>
    <t>Dochody i wydatki związane z realizacją zadań wykonywanych na mocy porozumień z organami administracji rządowej w 2017 roku</t>
  </si>
  <si>
    <t>Dochody i wydatki związane z realizacją zadań wykonywanych w drodze umów lub porozumień między jednostkami samorządu terytorialnego w 2017 roku</t>
  </si>
  <si>
    <t>Dochody z tytułu wydawania zezwoleń na sprzedaż alkoholu i wydatki związane z realizacją Gminnego Programu Profilaktyki i Rozwiązywania Problemów Alkoholowych i Przeciwdziałania Narkomanii na  2017 rok</t>
  </si>
  <si>
    <t>PROJEKT PLANU PRZYCHODÓW I KOSZTÓW</t>
  </si>
  <si>
    <t xml:space="preserve">Gminnego Zakładu Gospodarki Komunalnej w Miłkowicach </t>
  </si>
  <si>
    <t>na rok 2017</t>
  </si>
  <si>
    <t>w zł</t>
  </si>
  <si>
    <t>PRZYCHODY</t>
  </si>
  <si>
    <t xml:space="preserve">Dotacja przedmiotowa z budżetu Gminy </t>
  </si>
  <si>
    <t>§ 0920</t>
  </si>
  <si>
    <t>KOSZTY</t>
  </si>
  <si>
    <t>NA ROK 2017</t>
  </si>
  <si>
    <t>4220 - zakup środków żywności</t>
  </si>
  <si>
    <t>Modernizacja systemu natleniania na bioblokach</t>
  </si>
  <si>
    <t>Zakup pomp ściekowych</t>
  </si>
  <si>
    <t>Ogółem dotacje, w tym :</t>
  </si>
  <si>
    <t>dotacje na zadania bieżące:</t>
  </si>
  <si>
    <t>na dofinansowanie zadań z zakresu ochrony przeciwpożarowej</t>
  </si>
  <si>
    <t>zakup wozu bojowego</t>
  </si>
  <si>
    <t>stowarzyszenie</t>
  </si>
  <si>
    <t>x</t>
  </si>
  <si>
    <t>na zadania promujące Gminę Miłkowice</t>
  </si>
  <si>
    <t>Plan dochodów i wydatków związanych realizacją zadań wynikających z ustawy o utrzymaniu czystości i porządku w gminach na 2017 rok</t>
  </si>
  <si>
    <t>Plan dochodów i wydatków związanych z realizacją zadań wynikających z ustawy Prawo ochrony środowiska na 2017 rok</t>
  </si>
  <si>
    <t>Dotacje celowe otrzymane z budżetu państwa na zadania bieżące z zakresu administracji rządowej zlecone gminom (związkom gmin, związkom powiatowo-gminnym), związane z realizacją świadczenia wychowawczego
stanowiącego pomoc państwa w wychowywaniu dzieci</t>
  </si>
  <si>
    <t>Kultywowanie lokalnych tradycji i obrzędów.</t>
  </si>
  <si>
    <t>Budowa drogi o nawierzchni tłuczniowej nr ew. 294/4</t>
  </si>
  <si>
    <t>Dofinansowanie do zakupu wozu bojowego dla OSP</t>
  </si>
  <si>
    <t>Dobrzejów</t>
  </si>
  <si>
    <t>Utrzymanie terenów zielonych na tereni wsi</t>
  </si>
  <si>
    <t>Zakup koszy na śmieci</t>
  </si>
  <si>
    <t>Zakup przenośnego sprzętu</t>
  </si>
  <si>
    <t>`</t>
  </si>
  <si>
    <t>Zakup tabliczek informacyjnych</t>
  </si>
  <si>
    <t>Zakup lustra drogowego</t>
  </si>
  <si>
    <t>Dostawa i montaż altany ogrodowej</t>
  </si>
  <si>
    <t>Kultywowanie lokalnych tradycji i obrzędów</t>
  </si>
  <si>
    <t xml:space="preserve">Utrzymanie terenów zielonych na terenie wsi </t>
  </si>
  <si>
    <t>Zakup osprzętu i paliwa do kosiarki traktorka</t>
  </si>
  <si>
    <t>Przegląd stanu technicznego placu zabaw</t>
  </si>
  <si>
    <t>Dofinansowanie do zakupu mundurów dla członków OSP Ulesie</t>
  </si>
  <si>
    <t>Doposażenie placu zabaw</t>
  </si>
  <si>
    <t>Zakup sprzętu AGD</t>
  </si>
  <si>
    <t>Zakup namiotu</t>
  </si>
  <si>
    <t>Zakup osprzętu, paliwa do kosiarki traktorka</t>
  </si>
  <si>
    <t>Odnowienie urządzeń na placu zabaw w Grzymalinie</t>
  </si>
  <si>
    <t>Wymiana wiaty przystankowej</t>
  </si>
  <si>
    <t>Dofinansowanie dla OSP Grzymalin (tor przeszkód)</t>
  </si>
  <si>
    <t>Doposażenie świetlicy wiejskiej</t>
  </si>
  <si>
    <t>Zakup kosiarki, osprzętu i paliwa</t>
  </si>
  <si>
    <t>Monitoring do świetlicy wiejskiej w Jakuszowie</t>
  </si>
  <si>
    <t>Ogrodzenie terenu świetlicy wiejskiej w Jakuszowie (zakup materiałów)</t>
  </si>
  <si>
    <t>Zakup osprzętu i paliwa do kosiarki</t>
  </si>
  <si>
    <t>Doposażenie placu rekreacyjno sportowego w Jezierzanach (dokumentacja)</t>
  </si>
  <si>
    <t>Zakup stołów i ławek piknikowych</t>
  </si>
  <si>
    <t>Zakup fotopułapki na plac zabaw w Jezierzanach</t>
  </si>
  <si>
    <t>Zakup kosza na śmieci</t>
  </si>
  <si>
    <t>Doposażenie placu zabaw w Kochlicach (dokumentacja)</t>
  </si>
  <si>
    <t>Zakup fotopułapki na plac zabaw w Kochlicach</t>
  </si>
  <si>
    <t>Lipce</t>
  </si>
  <si>
    <t>Zakup i montaż witaczy</t>
  </si>
  <si>
    <t>Zakup wyposażenia na potrzeby sołectwa</t>
  </si>
  <si>
    <t>Naprawa dróg w miejscowości Lipce</t>
  </si>
  <si>
    <t>Dofinansowanie III edycji "Kolej na Bieg"</t>
  </si>
  <si>
    <t>Przegląd stanu technicznego placów zabaw w Miłkowicach</t>
  </si>
  <si>
    <t>Dostawa i montaż tablic ogłoszeniowych</t>
  </si>
  <si>
    <t>Doposażenie boiska sportowego w Miłkowicach (zakup bramek)</t>
  </si>
  <si>
    <t>Konserwacja i naprawa kosy</t>
  </si>
  <si>
    <t>Utrzymanie terenów zielonych na terenie wsi</t>
  </si>
  <si>
    <t>Rzeszotary</t>
  </si>
  <si>
    <t>Zakup tablicy ogłoszeniowej</t>
  </si>
  <si>
    <t>Przegląd stanu technicznego placu zabaw w Siedliskach</t>
  </si>
  <si>
    <t>Odnowienie miejsca rekreacji w Siedliskach</t>
  </si>
  <si>
    <t>Budowa wiaty przystankowej</t>
  </si>
  <si>
    <t>Doposażenie boiska sportowego w Siedliskach (zakup i montaż  trybun sportowych)</t>
  </si>
  <si>
    <t>Zakup namiotu z wyposażeniem biesiadnym</t>
  </si>
  <si>
    <t>Ulesie</t>
  </si>
  <si>
    <t>Przegląd stanu technicznego placu zabaw w Ulesiu</t>
  </si>
  <si>
    <t>Zakup fotopułapki na plac zabaw w Ulesiu</t>
  </si>
  <si>
    <t>Zakup książek do biblioteki w Ulesiu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</si>
  <si>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</si>
  <si>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</si>
  <si>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</si>
  <si>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110 000,00</t>
  </si>
  <si>
    <t>68 596,02</t>
  </si>
  <si>
    <t>25 000,00</t>
  </si>
  <si>
    <t>§ 950</t>
  </si>
  <si>
    <t>67 553,00</t>
  </si>
  <si>
    <t>60016</t>
  </si>
  <si>
    <t>6 753,00</t>
  </si>
  <si>
    <t>Przebudowa drogi gminnej Ulesie-Gniewomirowice</t>
  </si>
  <si>
    <t>5 886 461,35</t>
  </si>
  <si>
    <t>8 490 298,00</t>
  </si>
  <si>
    <t>2 044 838,00</t>
  </si>
  <si>
    <t>1 056 929,00</t>
  </si>
  <si>
    <t>Wspólna obsługa jednostek samorządu terytorialnego</t>
  </si>
  <si>
    <t>23 149 269,00</t>
  </si>
  <si>
    <t>24 615 929,00</t>
  </si>
  <si>
    <t>Wolne środki, o którym mowa  w art.217 ust.2 pkt 6 ustawy</t>
  </si>
  <si>
    <t>Wykaz dotacji udzielanych z budżetu Gminy Miłkowice w roku 2017</t>
  </si>
  <si>
    <t>dotacje inwestycyjne:</t>
  </si>
  <si>
    <r>
      <rPr>
        <b/>
        <sz val="10"/>
        <color indexed="8"/>
        <rFont val="Arial"/>
        <family val="2"/>
      </rPr>
      <t xml:space="preserve">Zalącznik nr 1 </t>
    </r>
    <r>
      <rPr>
        <sz val="8"/>
        <color indexed="8"/>
        <rFont val="Arial"/>
        <family val="2"/>
      </rPr>
      <t xml:space="preserve">                                                   do Uchwaly Rady Gminy Miłkowice Nr XXIX/228/2016        z dnia 28 grudnia 2016r.</t>
    </r>
  </si>
  <si>
    <r>
      <rPr>
        <b/>
        <sz val="8"/>
        <rFont val="Arial Narrow"/>
        <family val="2"/>
      </rPr>
      <t>Załącznik nr  2</t>
    </r>
    <r>
      <rPr>
        <sz val="8"/>
        <rFont val="Arial Narrow"/>
        <family val="2"/>
      </rPr>
      <t xml:space="preserve"> do Uchwaly Rady Gminy Miłkowice Nr XXIX/228/2016       z dnia  28 grudnia 2016r.</t>
    </r>
  </si>
  <si>
    <t>Załącznik Nr 3</t>
  </si>
  <si>
    <t xml:space="preserve"> do Uchwały Rady Gminy Miłkowice                                                              Nr XXIX/228/2016                                                                                                z dnia 28 grudnia 2016r.</t>
  </si>
  <si>
    <r>
      <rPr>
        <b/>
        <sz val="10"/>
        <color indexed="8"/>
        <rFont val="Arial"/>
        <family val="2"/>
      </rPr>
      <t>Zalącznik nr 4</t>
    </r>
    <r>
      <rPr>
        <sz val="10"/>
        <color indexed="8"/>
        <rFont val="Arial"/>
        <family val="2"/>
      </rPr>
      <t xml:space="preserve">       </t>
    </r>
    <r>
      <rPr>
        <sz val="9"/>
        <color indexed="8"/>
        <rFont val="Arial"/>
        <family val="2"/>
      </rPr>
      <t xml:space="preserve">                                       do Uchwały Rady Gminy Miłkowice                       Nr XXIX/228/2016                                                   z dnia 28 grudnia 2016r.</t>
    </r>
  </si>
  <si>
    <r>
      <rPr>
        <b/>
        <sz val="10"/>
        <rFont val="Arial Narrow"/>
        <family val="2"/>
      </rPr>
      <t>Zalącznik nr 5</t>
    </r>
    <r>
      <rPr>
        <sz val="10"/>
        <rFont val="Arial Narrow"/>
        <family val="2"/>
      </rPr>
      <t xml:space="preserve">                     </t>
    </r>
    <r>
      <rPr>
        <sz val="9"/>
        <rFont val="Arial Narrow"/>
        <family val="2"/>
      </rPr>
      <t xml:space="preserve"> do Uchwały Rady Gminy                  Miłkowice Nr XXIX/228/2016                    z dnia 28 grudnia 2016r.</t>
    </r>
  </si>
  <si>
    <r>
      <rPr>
        <b/>
        <sz val="10"/>
        <color indexed="8"/>
        <rFont val="Arial"/>
        <family val="2"/>
      </rPr>
      <t>Zalącznik nr 6</t>
    </r>
    <r>
      <rPr>
        <sz val="8"/>
        <color indexed="8"/>
        <rFont val="Arial"/>
        <family val="2"/>
      </rPr>
      <t xml:space="preserve">                                             </t>
    </r>
    <r>
      <rPr>
        <sz val="9"/>
        <color indexed="8"/>
        <rFont val="Arial"/>
        <family val="2"/>
      </rPr>
      <t>do Uchwały Rady Gminy Miłkowice Nr XXIX/228/2016                                    z dnia 28 grudnia 2016r.</t>
    </r>
  </si>
  <si>
    <r>
      <rPr>
        <b/>
        <sz val="10"/>
        <color indexed="8"/>
        <rFont val="Arial"/>
        <family val="2"/>
      </rPr>
      <t>Załącznik nr 7</t>
    </r>
    <r>
      <rPr>
        <sz val="8"/>
        <color indexed="8"/>
        <rFont val="Arial"/>
        <family val="2"/>
      </rPr>
      <t xml:space="preserve">                                       </t>
    </r>
    <r>
      <rPr>
        <sz val="9"/>
        <color indexed="8"/>
        <rFont val="Arial"/>
        <family val="2"/>
      </rPr>
      <t xml:space="preserve"> do Uchwały Rady Gminy Miłkowice Nr XXIX/228/2016                                        z dnia  28 grudnia 2016r.</t>
    </r>
  </si>
  <si>
    <r>
      <rPr>
        <b/>
        <sz val="10"/>
        <color indexed="8"/>
        <rFont val="Arial"/>
        <family val="2"/>
      </rPr>
      <t xml:space="preserve">Załącznik Nr 8      </t>
    </r>
    <r>
      <rPr>
        <sz val="9"/>
        <color indexed="8"/>
        <rFont val="Arial"/>
        <family val="2"/>
      </rPr>
      <t xml:space="preserve">                                  do Uchwały Rady Gminy Miłkowice                   Nr XXIX/228/2016                                        z dnia  28 grudnia 2016r.</t>
    </r>
  </si>
  <si>
    <r>
      <rPr>
        <b/>
        <sz val="10"/>
        <color indexed="8"/>
        <rFont val="Arial"/>
        <family val="2"/>
      </rPr>
      <t>Załącznik Nr 9</t>
    </r>
    <r>
      <rPr>
        <sz val="9"/>
        <color indexed="8"/>
        <rFont val="Arial"/>
        <family val="2"/>
      </rPr>
      <t xml:space="preserve">                                        do Uchwały Rady Gminy Miłkowice                   Nr XXIX/228/2016                                        z dnia  28 grudnia 2016r.</t>
    </r>
  </si>
  <si>
    <r>
      <rPr>
        <b/>
        <sz val="10"/>
        <color indexed="8"/>
        <rFont val="Arial"/>
        <family val="2"/>
      </rPr>
      <t>Załącznik Nr 10</t>
    </r>
    <r>
      <rPr>
        <sz val="9"/>
        <color indexed="8"/>
        <rFont val="Arial"/>
        <family val="2"/>
      </rPr>
      <t xml:space="preserve">                                         do Uchwały Rady Gminy Miłkowice                   Nr XXIX/228/2016                                                     z dnia  28 grudnia 2016r.</t>
    </r>
  </si>
  <si>
    <r>
      <rPr>
        <b/>
        <sz val="10"/>
        <color indexed="8"/>
        <rFont val="Arial"/>
        <family val="2"/>
      </rPr>
      <t xml:space="preserve">Załącznik Nr 11  </t>
    </r>
    <r>
      <rPr>
        <sz val="8"/>
        <color indexed="8"/>
        <rFont val="Arial"/>
        <family val="2"/>
      </rPr>
      <t xml:space="preserve">                                      </t>
    </r>
    <r>
      <rPr>
        <sz val="9"/>
        <color indexed="8"/>
        <rFont val="Arial"/>
        <family val="2"/>
      </rPr>
      <t xml:space="preserve"> do Uchwały Rady Gminy Miłkowice Nr XXIX/228/2016                                                     z dnia  28 grudnia 2016r.</t>
    </r>
  </si>
  <si>
    <r>
      <rPr>
        <b/>
        <sz val="10"/>
        <color indexed="8"/>
        <rFont val="Arial"/>
        <family val="2"/>
      </rPr>
      <t xml:space="preserve">Załącznik Nr 12 </t>
    </r>
    <r>
      <rPr>
        <sz val="8"/>
        <color indexed="8"/>
        <rFont val="Arial"/>
        <family val="2"/>
      </rPr>
      <t xml:space="preserve">                                        </t>
    </r>
    <r>
      <rPr>
        <sz val="9"/>
        <color indexed="8"/>
        <rFont val="Arial"/>
        <family val="2"/>
      </rPr>
      <t>do Uchwały Rady Gminy Miłkowice Nr XXIX/228/2016                                                     z dnia  28 grudnia 2016r.</t>
    </r>
  </si>
  <si>
    <r>
      <rPr>
        <b/>
        <sz val="10"/>
        <rFont val="Arial"/>
        <family val="2"/>
      </rPr>
      <t>Załącznik Nr 13</t>
    </r>
    <r>
      <rPr>
        <sz val="9"/>
        <rFont val="Arial"/>
        <family val="2"/>
      </rPr>
      <t xml:space="preserve">                                                             do Uchwały Rady Gminy Miłkowice                                     Nr XXIX/228/2016                                                     z dnia  28 grudnia 2016r.</t>
    </r>
  </si>
  <si>
    <r>
      <rPr>
        <b/>
        <sz val="10"/>
        <color indexed="8"/>
        <rFont val="Arial Narrow"/>
        <family val="2"/>
      </rPr>
      <t xml:space="preserve">Załącznik Nr 14 </t>
    </r>
    <r>
      <rPr>
        <sz val="9"/>
        <color indexed="8"/>
        <rFont val="Arial Narrow"/>
        <family val="2"/>
      </rPr>
      <t xml:space="preserve">                                                            do Uchwały Rady Gminy Miłkowice                                     Nr XXIX/228/2016                                                     z dnia  28 grudnia 2016r.</t>
    </r>
  </si>
  <si>
    <r>
      <rPr>
        <b/>
        <sz val="10"/>
        <color indexed="8"/>
        <rFont val="Arial Narrow"/>
        <family val="2"/>
      </rPr>
      <t xml:space="preserve">Załącznik Nr 15  </t>
    </r>
    <r>
      <rPr>
        <sz val="8"/>
        <color indexed="8"/>
        <rFont val="Arial Narrow"/>
        <family val="2"/>
      </rPr>
      <t xml:space="preserve">                                                         </t>
    </r>
    <r>
      <rPr>
        <sz val="9"/>
        <color indexed="8"/>
        <rFont val="Arial Narrow"/>
        <family val="2"/>
      </rPr>
      <t xml:space="preserve">  do Uchwały Rady Gminy Miłkowice                                     Nr XXIX/228/2016                                                     z dnia  28 grudnia 2016r.</t>
    </r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</si>
</sst>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8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b/>
      <i/>
      <sz val="12"/>
      <name val="Arial Narrow"/>
      <family val="2"/>
    </font>
    <font>
      <sz val="11"/>
      <name val="Arial CE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i/>
      <sz val="11"/>
      <name val="Arial"/>
      <family val="2"/>
    </font>
    <font>
      <b/>
      <i/>
      <sz val="11"/>
      <name val="Arial"/>
      <family val="2"/>
    </font>
    <font>
      <vertAlign val="superscript"/>
      <sz val="10"/>
      <name val="Arial Narrow"/>
      <family val="2"/>
    </font>
    <font>
      <b/>
      <sz val="8"/>
      <name val="Arial Narrow"/>
      <family val="2"/>
    </font>
    <font>
      <sz val="8"/>
      <name val="Segoe UI"/>
      <family val="2"/>
    </font>
    <font>
      <sz val="9"/>
      <color indexed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5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1" fillId="0" borderId="0" xfId="42" applyNumberFormat="1" applyFont="1" applyFill="1" applyBorder="1" applyAlignment="1" applyProtection="1">
      <alignment/>
      <protection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22" fillId="0" borderId="0" xfId="58" applyFont="1" applyAlignment="1">
      <alignment horizontal="right" vertical="center"/>
      <protection/>
    </xf>
    <xf numFmtId="0" fontId="0" fillId="0" borderId="0" xfId="58" applyAlignment="1">
      <alignment horizontal="center" vertical="center"/>
      <protection/>
    </xf>
    <xf numFmtId="0" fontId="30" fillId="0" borderId="10" xfId="58" applyFont="1" applyBorder="1" applyAlignment="1">
      <alignment horizontal="center" vertical="center"/>
      <protection/>
    </xf>
    <xf numFmtId="0" fontId="31" fillId="0" borderId="0" xfId="58" applyFont="1" applyAlignment="1">
      <alignment vertical="center"/>
      <protection/>
    </xf>
    <xf numFmtId="0" fontId="1" fillId="0" borderId="0" xfId="58" applyFont="1">
      <alignment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4" fontId="21" fillId="0" borderId="0" xfId="59" applyNumberFormat="1" applyFont="1" applyFill="1">
      <alignment/>
      <protection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top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0" fontId="1" fillId="0" borderId="0" xfId="60" applyFill="1">
      <alignment/>
      <protection/>
    </xf>
    <xf numFmtId="0" fontId="29" fillId="0" borderId="19" xfId="60" applyFont="1" applyFill="1" applyBorder="1">
      <alignment/>
      <protection/>
    </xf>
    <xf numFmtId="0" fontId="0" fillId="0" borderId="19" xfId="60" applyFont="1" applyFill="1" applyBorder="1" applyAlignment="1">
      <alignment horizontal="justify" vertical="center"/>
      <protection/>
    </xf>
    <xf numFmtId="4" fontId="1" fillId="0" borderId="19" xfId="42" applyNumberFormat="1" applyFont="1" applyFill="1" applyBorder="1" applyAlignment="1" applyProtection="1">
      <alignment horizontal="right" vertical="center"/>
      <protection/>
    </xf>
    <xf numFmtId="0" fontId="29" fillId="0" borderId="17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justify" vertical="center" wrapText="1"/>
      <protection/>
    </xf>
    <xf numFmtId="4" fontId="1" fillId="0" borderId="17" xfId="42" applyNumberFormat="1" applyFont="1" applyFill="1" applyBorder="1" applyAlignment="1" applyProtection="1">
      <alignment horizontal="right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justify" vertical="center"/>
      <protection/>
    </xf>
    <xf numFmtId="4" fontId="1" fillId="0" borderId="10" xfId="42" applyNumberFormat="1" applyFont="1" applyFill="1" applyBorder="1" applyAlignment="1" applyProtection="1">
      <alignment horizontal="right" vertical="center"/>
      <protection/>
    </xf>
    <xf numFmtId="0" fontId="1" fillId="0" borderId="17" xfId="60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justify" vertical="center"/>
      <protection/>
    </xf>
    <xf numFmtId="0" fontId="1" fillId="0" borderId="20" xfId="60" applyFill="1" applyBorder="1" applyAlignment="1">
      <alignment horizontal="center" vertical="center"/>
      <protection/>
    </xf>
    <xf numFmtId="0" fontId="1" fillId="0" borderId="0" xfId="60" applyFill="1" applyAlignment="1">
      <alignment horizontal="justify" vertical="center"/>
      <protection/>
    </xf>
    <xf numFmtId="165" fontId="1" fillId="0" borderId="21" xfId="42" applyNumberFormat="1" applyFont="1" applyFill="1" applyBorder="1" applyAlignment="1" applyProtection="1">
      <alignment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left" vertical="center" wrapText="1"/>
      <protection/>
    </xf>
    <xf numFmtId="4" fontId="1" fillId="0" borderId="19" xfId="42" applyNumberFormat="1" applyFont="1" applyFill="1" applyBorder="1" applyAlignment="1" applyProtection="1">
      <alignment vertical="center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4" fontId="1" fillId="0" borderId="10" xfId="42" applyNumberFormat="1" applyFont="1" applyFill="1" applyBorder="1" applyAlignment="1" applyProtection="1">
      <alignment vertical="center"/>
      <protection/>
    </xf>
    <xf numFmtId="0" fontId="0" fillId="0" borderId="10" xfId="60" applyFont="1" applyFill="1" applyBorder="1" applyAlignment="1">
      <alignment horizontal="justify" vertical="center" wrapText="1"/>
      <protection/>
    </xf>
    <xf numFmtId="0" fontId="1" fillId="0" borderId="10" xfId="60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right" vertical="center"/>
      <protection/>
    </xf>
    <xf numFmtId="0" fontId="0" fillId="0" borderId="17" xfId="60" applyFont="1" applyFill="1" applyBorder="1" applyAlignment="1">
      <alignment horizontal="right" vertical="center"/>
      <protection/>
    </xf>
    <xf numFmtId="4" fontId="1" fillId="0" borderId="17" xfId="42" applyNumberFormat="1" applyFont="1" applyFill="1" applyBorder="1" applyAlignment="1" applyProtection="1">
      <alignment vertical="center"/>
      <protection/>
    </xf>
    <xf numFmtId="4" fontId="23" fillId="0" borderId="22" xfId="42" applyNumberFormat="1" applyFont="1" applyFill="1" applyBorder="1" applyAlignment="1" applyProtection="1">
      <alignment vertical="center"/>
      <protection/>
    </xf>
    <xf numFmtId="3" fontId="0" fillId="0" borderId="17" xfId="58" applyNumberFormat="1" applyFill="1" applyBorder="1" applyAlignment="1">
      <alignment vertical="center"/>
      <protection/>
    </xf>
    <xf numFmtId="0" fontId="0" fillId="0" borderId="0" xfId="58" applyFill="1">
      <alignment/>
      <protection/>
    </xf>
    <xf numFmtId="0" fontId="0" fillId="0" borderId="11" xfId="58" applyFill="1" applyBorder="1" applyAlignment="1">
      <alignment vertical="center"/>
      <protection/>
    </xf>
    <xf numFmtId="3" fontId="0" fillId="0" borderId="11" xfId="58" applyNumberFormat="1" applyFill="1" applyBorder="1" applyAlignment="1">
      <alignment vertical="center"/>
      <protection/>
    </xf>
    <xf numFmtId="0" fontId="0" fillId="0" borderId="0" xfId="58" applyFont="1" applyFill="1">
      <alignment/>
      <protection/>
    </xf>
    <xf numFmtId="0" fontId="35" fillId="0" borderId="0" xfId="54" applyFont="1" applyFill="1">
      <alignment/>
      <protection/>
    </xf>
    <xf numFmtId="0" fontId="24" fillId="0" borderId="10" xfId="0" applyFont="1" applyFill="1" applyBorder="1" applyAlignment="1">
      <alignment horizontal="center" vertical="center" wrapText="1"/>
    </xf>
    <xf numFmtId="0" fontId="42" fillId="0" borderId="0" xfId="54" applyFont="1" applyFill="1">
      <alignment/>
      <protection/>
    </xf>
    <xf numFmtId="0" fontId="43" fillId="0" borderId="18" xfId="0" applyFont="1" applyFill="1" applyBorder="1" applyAlignment="1">
      <alignment horizontal="center" vertical="center" wrapText="1"/>
    </xf>
    <xf numFmtId="0" fontId="1" fillId="0" borderId="0" xfId="54" applyFont="1" applyFill="1" applyBorder="1">
      <alignment/>
      <protection/>
    </xf>
    <xf numFmtId="0" fontId="47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vertical="center"/>
    </xf>
    <xf numFmtId="0" fontId="48" fillId="0" borderId="24" xfId="0" applyFont="1" applyFill="1" applyBorder="1" applyAlignment="1">
      <alignment vertical="center"/>
    </xf>
    <xf numFmtId="0" fontId="47" fillId="0" borderId="0" xfId="57" applyFont="1" applyFill="1" applyAlignment="1">
      <alignment vertical="center"/>
      <protection/>
    </xf>
    <xf numFmtId="0" fontId="47" fillId="0" borderId="0" xfId="0" applyFont="1" applyFill="1" applyAlignment="1">
      <alignment horizontal="right" vertical="center"/>
    </xf>
    <xf numFmtId="3" fontId="0" fillId="0" borderId="18" xfId="0" applyNumberFormat="1" applyFont="1" applyFill="1" applyBorder="1" applyAlignment="1">
      <alignment vertical="center"/>
    </xf>
    <xf numFmtId="0" fontId="20" fillId="0" borderId="0" xfId="59" applyFont="1" applyFill="1">
      <alignment/>
      <protection/>
    </xf>
    <xf numFmtId="0" fontId="42" fillId="0" borderId="18" xfId="0" applyFont="1" applyFill="1" applyBorder="1" applyAlignment="1">
      <alignment horizontal="center" vertical="center" wrapText="1"/>
    </xf>
    <xf numFmtId="0" fontId="1" fillId="0" borderId="0" xfId="54" applyFont="1" applyFill="1">
      <alignment/>
      <protection/>
    </xf>
    <xf numFmtId="4" fontId="1" fillId="0" borderId="0" xfId="54" applyNumberFormat="1" applyFont="1" applyFill="1" applyAlignment="1">
      <alignment horizontal="center"/>
      <protection/>
    </xf>
    <xf numFmtId="4" fontId="1" fillId="0" borderId="0" xfId="54" applyNumberFormat="1" applyFont="1" applyFill="1" applyBorder="1">
      <alignment/>
      <protection/>
    </xf>
    <xf numFmtId="0" fontId="1" fillId="0" borderId="0" xfId="54" applyFont="1" applyFill="1" applyAlignment="1">
      <alignment horizontal="left" wrapText="1"/>
      <protection/>
    </xf>
    <xf numFmtId="0" fontId="42" fillId="0" borderId="0" xfId="0" applyNumberFormat="1" applyFont="1" applyFill="1" applyBorder="1" applyAlignment="1" applyProtection="1">
      <alignment horizontal="left" wrapText="1"/>
      <protection locked="0"/>
    </xf>
    <xf numFmtId="0" fontId="2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24" fillId="0" borderId="26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49" fontId="26" fillId="0" borderId="0" xfId="0" applyNumberFormat="1" applyFont="1" applyFill="1" applyAlignment="1">
      <alignment horizontal="right" vertical="center" wrapText="1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1" fillId="0" borderId="0" xfId="55" applyFill="1">
      <alignment/>
      <protection/>
    </xf>
    <xf numFmtId="0" fontId="1" fillId="0" borderId="0" xfId="55" applyFill="1" applyAlignment="1">
      <alignment horizontal="center"/>
      <protection/>
    </xf>
    <xf numFmtId="4" fontId="1" fillId="0" borderId="0" xfId="55" applyNumberFormat="1" applyFill="1">
      <alignment/>
      <protection/>
    </xf>
    <xf numFmtId="0" fontId="32" fillId="0" borderId="0" xfId="55" applyFont="1" applyFill="1" applyAlignment="1">
      <alignment horizontal="center"/>
      <protection/>
    </xf>
    <xf numFmtId="0" fontId="29" fillId="0" borderId="28" xfId="55" applyFont="1" applyFill="1" applyBorder="1" applyAlignment="1">
      <alignment horizontal="center" vertical="center"/>
      <protection/>
    </xf>
    <xf numFmtId="0" fontId="24" fillId="0" borderId="29" xfId="55" applyFont="1" applyFill="1" applyBorder="1" applyAlignment="1">
      <alignment horizontal="center" vertical="center"/>
      <protection/>
    </xf>
    <xf numFmtId="0" fontId="24" fillId="0" borderId="30" xfId="55" applyFont="1" applyFill="1" applyBorder="1" applyAlignment="1">
      <alignment horizontal="center" vertical="center"/>
      <protection/>
    </xf>
    <xf numFmtId="4" fontId="33" fillId="0" borderId="19" xfId="42" applyNumberFormat="1" applyFont="1" applyFill="1" applyBorder="1" applyAlignment="1" applyProtection="1">
      <alignment horizontal="center" vertical="center"/>
      <protection/>
    </xf>
    <xf numFmtId="4" fontId="1" fillId="0" borderId="19" xfId="42" applyNumberFormat="1" applyFont="1" applyFill="1" applyBorder="1" applyAlignment="1" applyProtection="1">
      <alignment horizontal="center" vertical="center"/>
      <protection/>
    </xf>
    <xf numFmtId="4" fontId="1" fillId="0" borderId="31" xfId="42" applyNumberFormat="1" applyFont="1" applyFill="1" applyBorder="1" applyAlignment="1" applyProtection="1">
      <alignment horizontal="center" vertical="center"/>
      <protection/>
    </xf>
    <xf numFmtId="49" fontId="29" fillId="0" borderId="32" xfId="55" applyNumberFormat="1" applyFont="1" applyFill="1" applyBorder="1" applyAlignment="1">
      <alignment horizontal="center" vertical="center"/>
      <protection/>
    </xf>
    <xf numFmtId="49" fontId="29" fillId="0" borderId="10" xfId="55" applyNumberFormat="1" applyFont="1" applyFill="1" applyBorder="1" applyAlignment="1">
      <alignment horizontal="center" vertical="center"/>
      <protection/>
    </xf>
    <xf numFmtId="0" fontId="29" fillId="0" borderId="10" xfId="55" applyFont="1" applyFill="1" applyBorder="1" applyAlignment="1">
      <alignment horizontal="center" vertical="center" wrapText="1"/>
      <protection/>
    </xf>
    <xf numFmtId="4" fontId="29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33" xfId="42" applyNumberFormat="1" applyFont="1" applyFill="1" applyBorder="1" applyAlignment="1" applyProtection="1">
      <alignment horizontal="center" vertical="center"/>
      <protection/>
    </xf>
    <xf numFmtId="4" fontId="34" fillId="0" borderId="17" xfId="42" applyNumberFormat="1" applyFont="1" applyFill="1" applyBorder="1" applyAlignment="1" applyProtection="1">
      <alignment horizontal="right" vertical="center"/>
      <protection/>
    </xf>
    <xf numFmtId="4" fontId="34" fillId="0" borderId="17" xfId="42" applyNumberFormat="1" applyFont="1" applyFill="1" applyBorder="1" applyAlignment="1" applyProtection="1">
      <alignment horizontal="center" vertical="center"/>
      <protection/>
    </xf>
    <xf numFmtId="4" fontId="34" fillId="0" borderId="34" xfId="42" applyNumberFormat="1" applyFont="1" applyFill="1" applyBorder="1" applyAlignment="1" applyProtection="1">
      <alignment horizontal="center" vertical="center"/>
      <protection/>
    </xf>
    <xf numFmtId="49" fontId="1" fillId="0" borderId="35" xfId="55" applyNumberFormat="1" applyFill="1" applyBorder="1" applyAlignment="1">
      <alignment horizontal="center" vertical="center"/>
      <protection/>
    </xf>
    <xf numFmtId="49" fontId="1" fillId="0" borderId="0" xfId="55" applyNumberFormat="1" applyFont="1" applyFill="1" applyBorder="1" applyAlignment="1">
      <alignment horizontal="center" vertical="center"/>
      <protection/>
    </xf>
    <xf numFmtId="0" fontId="0" fillId="0" borderId="17" xfId="55" applyFont="1" applyFill="1" applyBorder="1" applyAlignment="1">
      <alignment horizontal="left" vertical="center" wrapText="1"/>
      <protection/>
    </xf>
    <xf numFmtId="4" fontId="0" fillId="0" borderId="17" xfId="42" applyNumberFormat="1" applyFont="1" applyFill="1" applyBorder="1" applyAlignment="1" applyProtection="1">
      <alignment horizontal="right" vertical="center"/>
      <protection/>
    </xf>
    <xf numFmtId="4" fontId="1" fillId="0" borderId="36" xfId="42" applyNumberFormat="1" applyFont="1" applyFill="1" applyBorder="1" applyAlignment="1" applyProtection="1">
      <alignment horizontal="center" vertical="center"/>
      <protection/>
    </xf>
    <xf numFmtId="4" fontId="1" fillId="0" borderId="34" xfId="42" applyNumberFormat="1" applyFont="1" applyFill="1" applyBorder="1" applyAlignment="1" applyProtection="1">
      <alignment horizontal="center" vertical="center"/>
      <protection/>
    </xf>
    <xf numFmtId="0" fontId="0" fillId="0" borderId="12" xfId="55" applyFont="1" applyFill="1" applyBorder="1" applyAlignment="1">
      <alignment horizontal="left" vertical="center" wrapText="1"/>
      <protection/>
    </xf>
    <xf numFmtId="4" fontId="0" fillId="0" borderId="12" xfId="42" applyNumberFormat="1" applyFont="1" applyFill="1" applyBorder="1" applyAlignment="1" applyProtection="1">
      <alignment horizontal="right" vertical="center"/>
      <protection/>
    </xf>
    <xf numFmtId="4" fontId="1" fillId="0" borderId="16" xfId="42" applyNumberFormat="1" applyFont="1" applyFill="1" applyBorder="1" applyAlignment="1" applyProtection="1">
      <alignment horizontal="center" vertical="center"/>
      <protection/>
    </xf>
    <xf numFmtId="4" fontId="1" fillId="0" borderId="37" xfId="42" applyNumberFormat="1" applyFont="1" applyFill="1" applyBorder="1" applyAlignment="1" applyProtection="1">
      <alignment horizontal="center" vertical="center"/>
      <protection/>
    </xf>
    <xf numFmtId="0" fontId="0" fillId="0" borderId="19" xfId="55" applyFont="1" applyFill="1" applyBorder="1" applyAlignment="1">
      <alignment horizontal="left" vertical="center" wrapText="1"/>
      <protection/>
    </xf>
    <xf numFmtId="4" fontId="0" fillId="0" borderId="19" xfId="42" applyNumberFormat="1" applyFont="1" applyFill="1" applyBorder="1" applyAlignment="1" applyProtection="1">
      <alignment horizontal="right" vertical="center"/>
      <protection/>
    </xf>
    <xf numFmtId="4" fontId="1" fillId="0" borderId="38" xfId="42" applyNumberFormat="1" applyFont="1" applyFill="1" applyBorder="1" applyAlignment="1" applyProtection="1">
      <alignment horizontal="center" vertical="center"/>
      <protection/>
    </xf>
    <xf numFmtId="4" fontId="1" fillId="0" borderId="39" xfId="42" applyNumberFormat="1" applyFont="1" applyFill="1" applyBorder="1" applyAlignment="1" applyProtection="1">
      <alignment horizontal="center" vertical="center"/>
      <protection/>
    </xf>
    <xf numFmtId="4" fontId="31" fillId="0" borderId="10" xfId="42" applyNumberFormat="1" applyFont="1" applyFill="1" applyBorder="1" applyAlignment="1" applyProtection="1">
      <alignment horizontal="right" vertical="center"/>
      <protection/>
    </xf>
    <xf numFmtId="0" fontId="0" fillId="0" borderId="27" xfId="55" applyFont="1" applyFill="1" applyBorder="1" applyAlignment="1">
      <alignment horizontal="left" vertical="center" wrapText="1"/>
      <protection/>
    </xf>
    <xf numFmtId="4" fontId="0" fillId="0" borderId="27" xfId="42" applyNumberFormat="1" applyFont="1" applyFill="1" applyBorder="1" applyAlignment="1" applyProtection="1">
      <alignment horizontal="right" vertical="center"/>
      <protection/>
    </xf>
    <xf numFmtId="49" fontId="1" fillId="0" borderId="40" xfId="55" applyNumberFormat="1" applyFill="1" applyBorder="1" applyAlignment="1">
      <alignment horizontal="center" vertical="center"/>
      <protection/>
    </xf>
    <xf numFmtId="49" fontId="1" fillId="0" borderId="41" xfId="55" applyNumberFormat="1" applyFill="1" applyBorder="1" applyAlignment="1">
      <alignment horizontal="center" vertical="center"/>
      <protection/>
    </xf>
    <xf numFmtId="0" fontId="29" fillId="0" borderId="41" xfId="55" applyFont="1" applyFill="1" applyBorder="1" applyAlignment="1">
      <alignment horizontal="center" vertical="center" wrapText="1"/>
      <protection/>
    </xf>
    <xf numFmtId="4" fontId="29" fillId="0" borderId="41" xfId="42" applyNumberFormat="1" applyFont="1" applyFill="1" applyBorder="1" applyAlignment="1" applyProtection="1">
      <alignment horizontal="center" vertical="center"/>
      <protection/>
    </xf>
    <xf numFmtId="4" fontId="1" fillId="0" borderId="42" xfId="42" applyNumberFormat="1" applyFont="1" applyFill="1" applyBorder="1" applyAlignment="1" applyProtection="1">
      <alignment horizontal="center" vertical="center"/>
      <protection/>
    </xf>
    <xf numFmtId="4" fontId="34" fillId="0" borderId="19" xfId="42" applyNumberFormat="1" applyFont="1" applyFill="1" applyBorder="1" applyAlignment="1" applyProtection="1">
      <alignment horizontal="center" vertical="center"/>
      <protection/>
    </xf>
    <xf numFmtId="4" fontId="33" fillId="0" borderId="43" xfId="42" applyNumberFormat="1" applyFont="1" applyFill="1" applyBorder="1" applyAlignment="1" applyProtection="1">
      <alignment horizontal="center" vertical="center"/>
      <protection/>
    </xf>
    <xf numFmtId="4" fontId="29" fillId="0" borderId="44" xfId="42" applyNumberFormat="1" applyFont="1" applyFill="1" applyBorder="1" applyAlignment="1" applyProtection="1">
      <alignment horizontal="center" vertical="center"/>
      <protection/>
    </xf>
    <xf numFmtId="4" fontId="34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1" xfId="55" applyFont="1" applyFill="1" applyBorder="1" applyAlignment="1">
      <alignment horizontal="left" vertical="center" wrapText="1"/>
      <protection/>
    </xf>
    <xf numFmtId="4" fontId="0" fillId="0" borderId="11" xfId="42" applyNumberFormat="1" applyFont="1" applyFill="1" applyBorder="1" applyAlignment="1" applyProtection="1">
      <alignment horizontal="right" vertical="center"/>
      <protection/>
    </xf>
    <xf numFmtId="4" fontId="1" fillId="0" borderId="45" xfId="42" applyNumberFormat="1" applyFont="1" applyFill="1" applyBorder="1" applyAlignment="1" applyProtection="1">
      <alignment horizontal="center" vertical="center"/>
      <protection/>
    </xf>
    <xf numFmtId="4" fontId="1" fillId="0" borderId="46" xfId="42" applyNumberFormat="1" applyFont="1" applyFill="1" applyBorder="1" applyAlignment="1" applyProtection="1">
      <alignment horizontal="center" vertical="center"/>
      <protection/>
    </xf>
    <xf numFmtId="0" fontId="0" fillId="0" borderId="25" xfId="55" applyFont="1" applyFill="1" applyBorder="1" applyAlignment="1">
      <alignment horizontal="left" vertical="center" wrapText="1"/>
      <protection/>
    </xf>
    <xf numFmtId="4" fontId="0" fillId="0" borderId="25" xfId="42" applyNumberFormat="1" applyFont="1" applyFill="1" applyBorder="1" applyAlignment="1" applyProtection="1">
      <alignment horizontal="right" vertical="center"/>
      <protection/>
    </xf>
    <xf numFmtId="4" fontId="1" fillId="0" borderId="47" xfId="42" applyNumberFormat="1" applyFont="1" applyFill="1" applyBorder="1" applyAlignment="1" applyProtection="1">
      <alignment horizontal="center" vertical="center"/>
      <protection/>
    </xf>
    <xf numFmtId="4" fontId="1" fillId="0" borderId="48" xfId="42" applyNumberFormat="1" applyFont="1" applyFill="1" applyBorder="1" applyAlignment="1" applyProtection="1">
      <alignment horizontal="center" vertical="center"/>
      <protection/>
    </xf>
    <xf numFmtId="4" fontId="34" fillId="0" borderId="44" xfId="42" applyNumberFormat="1" applyFont="1" applyFill="1" applyBorder="1" applyAlignment="1" applyProtection="1">
      <alignment horizontal="center" vertical="center"/>
      <protection/>
    </xf>
    <xf numFmtId="4" fontId="0" fillId="0" borderId="49" xfId="42" applyNumberFormat="1" applyFont="1" applyFill="1" applyBorder="1" applyAlignment="1" applyProtection="1">
      <alignment horizontal="right" vertical="center"/>
      <protection/>
    </xf>
    <xf numFmtId="4" fontId="1" fillId="0" borderId="50" xfId="42" applyNumberFormat="1" applyFont="1" applyFill="1" applyBorder="1" applyAlignment="1" applyProtection="1">
      <alignment horizontal="center" vertical="center"/>
      <protection/>
    </xf>
    <xf numFmtId="4" fontId="23" fillId="0" borderId="51" xfId="42" applyNumberFormat="1" applyFont="1" applyFill="1" applyBorder="1" applyAlignment="1" applyProtection="1">
      <alignment horizontal="center" vertical="center"/>
      <protection/>
    </xf>
    <xf numFmtId="4" fontId="23" fillId="0" borderId="52" xfId="42" applyNumberFormat="1" applyFont="1" applyFill="1" applyBorder="1" applyAlignment="1" applyProtection="1">
      <alignment horizontal="center" vertical="center"/>
      <protection/>
    </xf>
    <xf numFmtId="49" fontId="1" fillId="0" borderId="0" xfId="55" applyNumberFormat="1" applyFill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right" vertical="center"/>
    </xf>
    <xf numFmtId="0" fontId="46" fillId="0" borderId="53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32" xfId="57" applyFont="1" applyFill="1" applyBorder="1" applyAlignment="1">
      <alignment horizontal="center" vertical="center"/>
      <protection/>
    </xf>
    <xf numFmtId="0" fontId="46" fillId="0" borderId="10" xfId="57" applyFont="1" applyFill="1" applyBorder="1" applyAlignment="1">
      <alignment horizontal="left" vertical="center"/>
      <protection/>
    </xf>
    <xf numFmtId="3" fontId="46" fillId="0" borderId="44" xfId="57" applyNumberFormat="1" applyFont="1" applyFill="1" applyBorder="1" applyAlignment="1">
      <alignment horizontal="center" vertical="center"/>
      <protection/>
    </xf>
    <xf numFmtId="0" fontId="45" fillId="0" borderId="0" xfId="57" applyFont="1" applyFill="1" applyAlignment="1">
      <alignment horizontal="center" vertical="center"/>
      <protection/>
    </xf>
    <xf numFmtId="0" fontId="45" fillId="0" borderId="0" xfId="57" applyFont="1" applyFill="1" applyAlignment="1">
      <alignment vertical="center"/>
      <protection/>
    </xf>
    <xf numFmtId="0" fontId="46" fillId="0" borderId="56" xfId="57" applyFont="1" applyFill="1" applyBorder="1" applyAlignment="1">
      <alignment horizontal="center" vertical="center"/>
      <protection/>
    </xf>
    <xf numFmtId="0" fontId="46" fillId="0" borderId="57" xfId="57" applyFont="1" applyFill="1" applyBorder="1" applyAlignment="1">
      <alignment horizontal="left" vertical="center" wrapText="1"/>
      <protection/>
    </xf>
    <xf numFmtId="3" fontId="53" fillId="0" borderId="58" xfId="57" applyNumberFormat="1" applyFont="1" applyFill="1" applyBorder="1" applyAlignment="1">
      <alignment horizontal="center" vertical="center"/>
      <protection/>
    </xf>
    <xf numFmtId="0" fontId="47" fillId="0" borderId="59" xfId="57" applyFont="1" applyFill="1" applyBorder="1" applyAlignment="1">
      <alignment horizontal="center" vertical="center"/>
      <protection/>
    </xf>
    <xf numFmtId="0" fontId="46" fillId="0" borderId="12" xfId="57" applyFont="1" applyFill="1" applyBorder="1" applyAlignment="1">
      <alignment vertical="center" wrapText="1"/>
      <protection/>
    </xf>
    <xf numFmtId="3" fontId="47" fillId="0" borderId="60" xfId="57" applyNumberFormat="1" applyFont="1" applyFill="1" applyBorder="1" applyAlignment="1">
      <alignment horizontal="center" vertical="center"/>
      <protection/>
    </xf>
    <xf numFmtId="0" fontId="47" fillId="0" borderId="61" xfId="57" applyFont="1" applyFill="1" applyBorder="1" applyAlignment="1">
      <alignment horizontal="center" vertical="center"/>
      <protection/>
    </xf>
    <xf numFmtId="0" fontId="46" fillId="0" borderId="19" xfId="57" applyFont="1" applyFill="1" applyBorder="1" applyAlignment="1">
      <alignment horizontal="left" vertical="center"/>
      <protection/>
    </xf>
    <xf numFmtId="3" fontId="47" fillId="0" borderId="43" xfId="57" applyNumberFormat="1" applyFont="1" applyFill="1" applyBorder="1" applyAlignment="1">
      <alignment horizontal="center" vertical="center"/>
      <protection/>
    </xf>
    <xf numFmtId="0" fontId="46" fillId="0" borderId="62" xfId="57" applyFont="1" applyFill="1" applyBorder="1" applyAlignment="1">
      <alignment horizontal="center" vertical="center"/>
      <protection/>
    </xf>
    <xf numFmtId="0" fontId="46" fillId="0" borderId="12" xfId="57" applyFont="1" applyFill="1" applyBorder="1" applyAlignment="1">
      <alignment horizontal="left" vertical="center"/>
      <protection/>
    </xf>
    <xf numFmtId="3" fontId="53" fillId="0" borderId="63" xfId="57" applyNumberFormat="1" applyFont="1" applyFill="1" applyBorder="1" applyAlignment="1">
      <alignment horizontal="center" vertical="center"/>
      <protection/>
    </xf>
    <xf numFmtId="0" fontId="47" fillId="0" borderId="56" xfId="57" applyFont="1" applyFill="1" applyBorder="1" applyAlignment="1">
      <alignment horizontal="center" vertical="center"/>
      <protection/>
    </xf>
    <xf numFmtId="0" fontId="46" fillId="0" borderId="57" xfId="57" applyFont="1" applyFill="1" applyBorder="1" applyAlignment="1">
      <alignment horizontal="left" vertical="center"/>
      <protection/>
    </xf>
    <xf numFmtId="3" fontId="47" fillId="0" borderId="58" xfId="57" applyNumberFormat="1" applyFont="1" applyFill="1" applyBorder="1" applyAlignment="1">
      <alignment horizontal="center" vertical="center"/>
      <protection/>
    </xf>
    <xf numFmtId="0" fontId="46" fillId="0" borderId="12" xfId="57" applyFont="1" applyFill="1" applyBorder="1" applyAlignment="1">
      <alignment horizontal="left" vertical="center" wrapText="1"/>
      <protection/>
    </xf>
    <xf numFmtId="0" fontId="47" fillId="0" borderId="64" xfId="57" applyFont="1" applyFill="1" applyBorder="1" applyAlignment="1">
      <alignment horizontal="center" vertical="center"/>
      <protection/>
    </xf>
    <xf numFmtId="0" fontId="46" fillId="0" borderId="65" xfId="57" applyFont="1" applyFill="1" applyBorder="1" applyAlignment="1">
      <alignment horizontal="center" vertical="center" wrapText="1"/>
      <protection/>
    </xf>
    <xf numFmtId="3" fontId="47" fillId="0" borderId="66" xfId="57" applyNumberFormat="1" applyFont="1" applyFill="1" applyBorder="1" applyAlignment="1">
      <alignment horizontal="center" vertical="center"/>
      <protection/>
    </xf>
    <xf numFmtId="0" fontId="0" fillId="0" borderId="0" xfId="58" applyFill="1" applyAlignment="1">
      <alignment vertical="center"/>
      <protection/>
    </xf>
    <xf numFmtId="0" fontId="22" fillId="0" borderId="0" xfId="58" applyFont="1" applyFill="1" applyAlignment="1">
      <alignment horizontal="right" vertical="center"/>
      <protection/>
    </xf>
    <xf numFmtId="0" fontId="0" fillId="0" borderId="0" xfId="58" applyFill="1" applyAlignment="1">
      <alignment horizontal="center" vertical="center"/>
      <protection/>
    </xf>
    <xf numFmtId="0" fontId="30" fillId="0" borderId="10" xfId="58" applyFont="1" applyFill="1" applyBorder="1" applyAlignment="1">
      <alignment horizontal="center" vertical="center"/>
      <protection/>
    </xf>
    <xf numFmtId="0" fontId="0" fillId="0" borderId="0" xfId="58" applyFont="1" applyFill="1">
      <alignment/>
      <protection/>
    </xf>
    <xf numFmtId="3" fontId="0" fillId="0" borderId="10" xfId="58" applyNumberFormat="1" applyFill="1" applyBorder="1" applyAlignment="1">
      <alignment vertical="center"/>
      <protection/>
    </xf>
    <xf numFmtId="0" fontId="31" fillId="0" borderId="0" xfId="58" applyFont="1" applyFill="1" applyAlignment="1">
      <alignment vertical="center"/>
      <protection/>
    </xf>
    <xf numFmtId="0" fontId="1" fillId="0" borderId="0" xfId="58" applyFont="1" applyFill="1">
      <alignment/>
      <protection/>
    </xf>
    <xf numFmtId="0" fontId="0" fillId="0" borderId="17" xfId="58" applyFont="1" applyFill="1" applyBorder="1" applyAlignment="1">
      <alignment vertical="center"/>
      <protection/>
    </xf>
    <xf numFmtId="0" fontId="0" fillId="0" borderId="67" xfId="58" applyFont="1" applyFill="1" applyBorder="1" applyAlignment="1">
      <alignment vertical="center"/>
      <protection/>
    </xf>
    <xf numFmtId="3" fontId="0" fillId="0" borderId="67" xfId="58" applyNumberFormat="1" applyFont="1" applyFill="1" applyBorder="1" applyAlignment="1">
      <alignment vertical="center"/>
      <protection/>
    </xf>
    <xf numFmtId="3" fontId="0" fillId="0" borderId="67" xfId="58" applyNumberFormat="1" applyFill="1" applyBorder="1" applyAlignment="1">
      <alignment vertical="center"/>
      <protection/>
    </xf>
    <xf numFmtId="0" fontId="40" fillId="24" borderId="0" xfId="52" applyNumberFormat="1" applyFont="1" applyFill="1" applyBorder="1" applyAlignment="1" applyProtection="1">
      <alignment horizontal="left"/>
      <protection locked="0"/>
    </xf>
    <xf numFmtId="0" fontId="39" fillId="24" borderId="0" xfId="52" applyNumberFormat="1" applyFont="1" applyFill="1" applyBorder="1" applyAlignment="1" applyProtection="1">
      <alignment/>
      <protection locked="0"/>
    </xf>
    <xf numFmtId="0" fontId="40" fillId="24" borderId="0" xfId="52" applyNumberFormat="1" applyFont="1" applyFill="1" applyBorder="1" applyAlignment="1" applyProtection="1">
      <alignment horizontal="left"/>
      <protection locked="0"/>
    </xf>
    <xf numFmtId="49" fontId="38" fillId="25" borderId="0" xfId="52" applyNumberFormat="1" applyFill="1" applyAlignment="1" applyProtection="1">
      <alignment horizontal="center" vertical="center" wrapText="1"/>
      <protection locked="0"/>
    </xf>
    <xf numFmtId="49" fontId="40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54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54" fillId="24" borderId="0" xfId="52" applyNumberFormat="1" applyFont="1" applyFill="1" applyBorder="1" applyAlignment="1" applyProtection="1">
      <alignment horizontal="left"/>
      <protection locked="0"/>
    </xf>
    <xf numFmtId="49" fontId="38" fillId="25" borderId="10" xfId="52" applyNumberFormat="1" applyFill="1" applyBorder="1" applyAlignment="1" applyProtection="1">
      <alignment horizontal="center" vertical="center" wrapText="1"/>
      <protection locked="0"/>
    </xf>
    <xf numFmtId="49" fontId="41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38" fillId="24" borderId="0" xfId="52" applyFill="1" applyAlignment="1">
      <alignment/>
    </xf>
    <xf numFmtId="0" fontId="58" fillId="24" borderId="0" xfId="52" applyNumberFormat="1" applyFont="1" applyFill="1" applyBorder="1" applyAlignment="1" applyProtection="1">
      <alignment vertical="center" wrapText="1"/>
      <protection/>
    </xf>
    <xf numFmtId="0" fontId="40" fillId="24" borderId="0" xfId="52" applyNumberFormat="1" applyFont="1" applyFill="1" applyBorder="1" applyAlignment="1" applyProtection="1">
      <alignment/>
      <protection locked="0"/>
    </xf>
    <xf numFmtId="1" fontId="40" fillId="25" borderId="0" xfId="52" applyNumberFormat="1" applyFont="1" applyFill="1" applyAlignment="1" applyProtection="1">
      <alignment horizontal="center" vertical="center" wrapText="1" shrinkToFit="1"/>
      <protection locked="0"/>
    </xf>
    <xf numFmtId="0" fontId="18" fillId="24" borderId="0" xfId="59" applyFont="1" applyFill="1">
      <alignment/>
      <protection/>
    </xf>
    <xf numFmtId="4" fontId="18" fillId="24" borderId="0" xfId="59" applyNumberFormat="1" applyFont="1" applyFill="1">
      <alignment/>
      <protection/>
    </xf>
    <xf numFmtId="49" fontId="55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38" fillId="24" borderId="0" xfId="52" applyNumberFormat="1" applyFont="1" applyFill="1" applyBorder="1" applyAlignment="1" applyProtection="1">
      <alignment horizontal="left"/>
      <protection locked="0"/>
    </xf>
    <xf numFmtId="49" fontId="63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41" fillId="25" borderId="27" xfId="52" applyNumberFormat="1" applyFont="1" applyFill="1" applyBorder="1" applyAlignment="1" applyProtection="1">
      <alignment horizontal="center" vertical="center" wrapText="1"/>
      <protection locked="0"/>
    </xf>
    <xf numFmtId="49" fontId="64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64" fillId="25" borderId="27" xfId="52" applyNumberFormat="1" applyFont="1" applyFill="1" applyBorder="1" applyAlignment="1" applyProtection="1">
      <alignment horizontal="center" vertical="center" wrapText="1"/>
      <protection locked="0"/>
    </xf>
    <xf numFmtId="4" fontId="47" fillId="0" borderId="0" xfId="0" applyNumberFormat="1" applyFont="1" applyFill="1" applyBorder="1" applyAlignment="1" applyProtection="1">
      <alignment horizontal="right" vertical="top" wrapText="1"/>
      <protection locked="0"/>
    </xf>
    <xf numFmtId="3" fontId="0" fillId="0" borderId="57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right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11" xfId="58" applyFill="1" applyBorder="1" applyAlignment="1">
      <alignment horizontal="center" vertical="center"/>
      <protection/>
    </xf>
    <xf numFmtId="0" fontId="0" fillId="0" borderId="17" xfId="58" applyFill="1" applyBorder="1" applyAlignment="1">
      <alignment horizontal="center" vertical="center"/>
      <protection/>
    </xf>
    <xf numFmtId="0" fontId="0" fillId="0" borderId="68" xfId="58" applyFill="1" applyBorder="1" applyAlignment="1">
      <alignment horizontal="center" vertical="center"/>
      <protection/>
    </xf>
    <xf numFmtId="3" fontId="0" fillId="0" borderId="26" xfId="58" applyNumberFormat="1" applyBorder="1" applyAlignment="1">
      <alignment vertical="center"/>
      <protection/>
    </xf>
    <xf numFmtId="3" fontId="0" fillId="0" borderId="69" xfId="58" applyNumberFormat="1" applyBorder="1" applyAlignment="1">
      <alignment vertical="center"/>
      <protection/>
    </xf>
    <xf numFmtId="0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52" applyNumberFormat="1" applyFill="1" applyBorder="1" applyAlignment="1" applyProtection="1">
      <alignment/>
      <protection/>
    </xf>
    <xf numFmtId="0" fontId="32" fillId="0" borderId="0" xfId="52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65" fillId="0" borderId="0" xfId="0" applyFont="1" applyAlignment="1">
      <alignment/>
    </xf>
    <xf numFmtId="0" fontId="29" fillId="0" borderId="68" xfId="60" applyFont="1" applyFill="1" applyBorder="1" applyAlignment="1">
      <alignment horizontal="center" vertical="center"/>
      <protection/>
    </xf>
    <xf numFmtId="4" fontId="23" fillId="0" borderId="22" xfId="42" applyNumberFormat="1" applyFont="1" applyFill="1" applyBorder="1" applyAlignment="1" applyProtection="1">
      <alignment horizontal="right" vertical="center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29" fillId="0" borderId="10" xfId="60" applyFont="1" applyFill="1" applyBorder="1" applyAlignment="1">
      <alignment horizontal="center" vertical="top"/>
      <protection/>
    </xf>
    <xf numFmtId="0" fontId="0" fillId="0" borderId="10" xfId="60" applyFont="1" applyFill="1" applyBorder="1" applyAlignment="1">
      <alignment horizontal="justify" vertical="top"/>
      <protection/>
    </xf>
    <xf numFmtId="4" fontId="1" fillId="0" borderId="10" xfId="42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38" fillId="0" borderId="0" xfId="52" applyNumberFormat="1" applyFill="1" applyBorder="1" applyAlignment="1" applyProtection="1">
      <alignment horizontal="right"/>
      <protection/>
    </xf>
    <xf numFmtId="3" fontId="66" fillId="0" borderId="17" xfId="0" applyNumberFormat="1" applyFont="1" applyFill="1" applyBorder="1" applyAlignment="1">
      <alignment vertical="center"/>
    </xf>
    <xf numFmtId="3" fontId="66" fillId="0" borderId="70" xfId="0" applyNumberFormat="1" applyFont="1" applyFill="1" applyBorder="1" applyAlignment="1">
      <alignment vertical="center"/>
    </xf>
    <xf numFmtId="3" fontId="66" fillId="0" borderId="71" xfId="0" applyNumberFormat="1" applyFont="1" applyFill="1" applyBorder="1" applyAlignment="1">
      <alignment vertical="center"/>
    </xf>
    <xf numFmtId="3" fontId="66" fillId="0" borderId="72" xfId="0" applyNumberFormat="1" applyFont="1" applyFill="1" applyBorder="1" applyAlignment="1">
      <alignment vertical="center"/>
    </xf>
    <xf numFmtId="3" fontId="66" fillId="0" borderId="73" xfId="0" applyNumberFormat="1" applyFont="1" applyFill="1" applyBorder="1" applyAlignment="1">
      <alignment vertical="center"/>
    </xf>
    <xf numFmtId="4" fontId="44" fillId="0" borderId="22" xfId="57" applyNumberFormat="1" applyFont="1" applyFill="1" applyBorder="1" applyAlignment="1">
      <alignment horizontal="center" vertical="center"/>
      <protection/>
    </xf>
    <xf numFmtId="4" fontId="45" fillId="0" borderId="0" xfId="0" applyNumberFormat="1" applyFont="1" applyFill="1" applyAlignment="1">
      <alignment vertical="center"/>
    </xf>
    <xf numFmtId="0" fontId="66" fillId="0" borderId="68" xfId="0" applyFont="1" applyFill="1" applyBorder="1" applyAlignment="1">
      <alignment vertical="center"/>
    </xf>
    <xf numFmtId="0" fontId="66" fillId="0" borderId="23" xfId="0" applyFont="1" applyFill="1" applyBorder="1" applyAlignment="1">
      <alignment vertical="center"/>
    </xf>
    <xf numFmtId="0" fontId="66" fillId="0" borderId="74" xfId="0" applyFont="1" applyFill="1" applyBorder="1" applyAlignment="1">
      <alignment vertical="center"/>
    </xf>
    <xf numFmtId="0" fontId="66" fillId="0" borderId="24" xfId="0" applyFont="1" applyFill="1" applyBorder="1" applyAlignment="1">
      <alignment vertical="center"/>
    </xf>
    <xf numFmtId="0" fontId="66" fillId="0" borderId="75" xfId="0" applyFont="1" applyFill="1" applyBorder="1" applyAlignment="1">
      <alignment vertical="center"/>
    </xf>
    <xf numFmtId="0" fontId="66" fillId="0" borderId="76" xfId="0" applyFont="1" applyFill="1" applyBorder="1" applyAlignment="1">
      <alignment vertical="center"/>
    </xf>
    <xf numFmtId="0" fontId="66" fillId="0" borderId="77" xfId="0" applyFont="1" applyFill="1" applyBorder="1" applyAlignment="1">
      <alignment vertical="center"/>
    </xf>
    <xf numFmtId="0" fontId="66" fillId="0" borderId="78" xfId="0" applyFont="1" applyFill="1" applyBorder="1" applyAlignment="1">
      <alignment vertical="center"/>
    </xf>
    <xf numFmtId="0" fontId="66" fillId="0" borderId="79" xfId="0" applyFont="1" applyFill="1" applyBorder="1" applyAlignment="1">
      <alignment vertical="center"/>
    </xf>
    <xf numFmtId="0" fontId="66" fillId="0" borderId="80" xfId="0" applyFont="1" applyFill="1" applyBorder="1" applyAlignment="1">
      <alignment vertical="center"/>
    </xf>
    <xf numFmtId="0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81" xfId="57" applyFont="1" applyFill="1" applyBorder="1" applyAlignment="1">
      <alignment horizontal="center" vertical="center"/>
      <protection/>
    </xf>
    <xf numFmtId="0" fontId="46" fillId="0" borderId="82" xfId="57" applyFont="1" applyFill="1" applyBorder="1" applyAlignment="1">
      <alignment vertical="center" wrapText="1"/>
      <protection/>
    </xf>
    <xf numFmtId="3" fontId="47" fillId="0" borderId="83" xfId="57" applyNumberFormat="1" applyFont="1" applyFill="1" applyBorder="1" applyAlignment="1">
      <alignment horizontal="center" vertical="center"/>
      <protection/>
    </xf>
    <xf numFmtId="0" fontId="46" fillId="0" borderId="84" xfId="57" applyFont="1" applyFill="1" applyBorder="1" applyAlignment="1">
      <alignment horizontal="center" vertical="center"/>
      <protection/>
    </xf>
    <xf numFmtId="0" fontId="46" fillId="0" borderId="85" xfId="57" applyFont="1" applyFill="1" applyBorder="1" applyAlignment="1">
      <alignment horizontal="left" vertical="center"/>
      <protection/>
    </xf>
    <xf numFmtId="3" fontId="53" fillId="0" borderId="86" xfId="57" applyNumberFormat="1" applyFont="1" applyFill="1" applyBorder="1" applyAlignment="1">
      <alignment horizontal="center" vertical="center"/>
      <protection/>
    </xf>
    <xf numFmtId="0" fontId="46" fillId="0" borderId="87" xfId="57" applyFont="1" applyFill="1" applyBorder="1" applyAlignment="1">
      <alignment horizontal="center" vertical="center"/>
      <protection/>
    </xf>
    <xf numFmtId="0" fontId="46" fillId="0" borderId="88" xfId="57" applyFont="1" applyFill="1" applyBorder="1" applyAlignment="1">
      <alignment horizontal="left" vertical="center"/>
      <protection/>
    </xf>
    <xf numFmtId="3" fontId="53" fillId="0" borderId="89" xfId="57" applyNumberFormat="1" applyFont="1" applyFill="1" applyBorder="1" applyAlignment="1">
      <alignment horizontal="center" vertical="center"/>
      <protection/>
    </xf>
    <xf numFmtId="164" fontId="42" fillId="0" borderId="18" xfId="42" applyNumberFormat="1" applyFont="1" applyFill="1" applyBorder="1" applyAlignment="1">
      <alignment horizontal="center" vertical="center" wrapText="1"/>
    </xf>
    <xf numFmtId="0" fontId="42" fillId="0" borderId="18" xfId="42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18" xfId="0" applyFont="1" applyBorder="1" applyAlignment="1">
      <alignment vertical="center" wrapText="1"/>
    </xf>
    <xf numFmtId="4" fontId="32" fillId="0" borderId="0" xfId="54" applyNumberFormat="1" applyFont="1" applyFill="1" applyBorder="1" applyAlignment="1">
      <alignment vertical="top"/>
      <protection/>
    </xf>
    <xf numFmtId="0" fontId="32" fillId="0" borderId="0" xfId="54" applyFont="1" applyFill="1" applyBorder="1" applyAlignment="1">
      <alignment vertical="top"/>
      <protection/>
    </xf>
    <xf numFmtId="4" fontId="35" fillId="0" borderId="0" xfId="54" applyNumberFormat="1" applyFont="1" applyFill="1" applyBorder="1">
      <alignment/>
      <protection/>
    </xf>
    <xf numFmtId="0" fontId="35" fillId="0" borderId="0" xfId="54" applyFont="1" applyFill="1" applyBorder="1">
      <alignment/>
      <protection/>
    </xf>
    <xf numFmtId="0" fontId="42" fillId="0" borderId="18" xfId="0" applyFont="1" applyBorder="1" applyAlignment="1">
      <alignment vertical="center"/>
    </xf>
    <xf numFmtId="0" fontId="42" fillId="0" borderId="18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2" fillId="0" borderId="18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68" fillId="0" borderId="18" xfId="0" applyFont="1" applyFill="1" applyBorder="1" applyAlignment="1">
      <alignment horizontal="center" vertical="center" wrapText="1"/>
    </xf>
    <xf numFmtId="164" fontId="69" fillId="0" borderId="18" xfId="42" applyNumberFormat="1" applyFont="1" applyFill="1" applyBorder="1" applyAlignment="1">
      <alignment horizontal="center" vertical="center" wrapText="1"/>
    </xf>
    <xf numFmtId="0" fontId="69" fillId="0" borderId="18" xfId="42" applyNumberFormat="1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vertical="center" wrapText="1"/>
    </xf>
    <xf numFmtId="0" fontId="70" fillId="0" borderId="0" xfId="0" applyFont="1" applyAlignment="1">
      <alignment vertical="center"/>
    </xf>
    <xf numFmtId="164" fontId="68" fillId="0" borderId="18" xfId="42" applyNumberFormat="1" applyFont="1" applyFill="1" applyBorder="1" applyAlignment="1">
      <alignment horizontal="center" vertical="center" wrapText="1"/>
    </xf>
    <xf numFmtId="0" fontId="68" fillId="0" borderId="18" xfId="42" applyNumberFormat="1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vertical="center" wrapText="1"/>
    </xf>
    <xf numFmtId="0" fontId="71" fillId="0" borderId="0" xfId="0" applyFont="1" applyAlignment="1">
      <alignment vertical="center"/>
    </xf>
    <xf numFmtId="0" fontId="69" fillId="0" borderId="18" xfId="0" applyFont="1" applyFill="1" applyBorder="1" applyAlignment="1">
      <alignment horizontal="left" vertical="center" wrapText="1"/>
    </xf>
    <xf numFmtId="0" fontId="72" fillId="0" borderId="0" xfId="0" applyFont="1" applyAlignment="1">
      <alignment vertical="center"/>
    </xf>
    <xf numFmtId="0" fontId="68" fillId="0" borderId="18" xfId="0" applyFont="1" applyFill="1" applyBorder="1" applyAlignment="1">
      <alignment horizontal="left" vertical="center" wrapText="1"/>
    </xf>
    <xf numFmtId="0" fontId="73" fillId="0" borderId="0" xfId="0" applyFont="1" applyAlignment="1">
      <alignment vertical="center"/>
    </xf>
    <xf numFmtId="2" fontId="42" fillId="0" borderId="18" xfId="0" applyNumberFormat="1" applyFont="1" applyBorder="1" applyAlignment="1">
      <alignment vertical="center" wrapText="1"/>
    </xf>
    <xf numFmtId="0" fontId="42" fillId="26" borderId="18" xfId="0" applyFont="1" applyFill="1" applyBorder="1" applyAlignment="1">
      <alignment horizontal="center" vertical="center" wrapText="1"/>
    </xf>
    <xf numFmtId="0" fontId="42" fillId="27" borderId="18" xfId="0" applyFont="1" applyFill="1" applyBorder="1" applyAlignment="1">
      <alignment horizontal="center" vertical="center" wrapText="1"/>
    </xf>
    <xf numFmtId="0" fontId="43" fillId="0" borderId="67" xfId="0" applyFont="1" applyFill="1" applyBorder="1" applyAlignment="1">
      <alignment horizontal="center" vertical="center" wrapText="1"/>
    </xf>
    <xf numFmtId="164" fontId="42" fillId="0" borderId="67" xfId="42" applyNumberFormat="1" applyFont="1" applyFill="1" applyBorder="1" applyAlignment="1">
      <alignment horizontal="center" vertical="center" wrapText="1"/>
    </xf>
    <xf numFmtId="0" fontId="42" fillId="0" borderId="67" xfId="42" applyNumberFormat="1" applyFont="1" applyFill="1" applyBorder="1" applyAlignment="1">
      <alignment horizontal="center" vertical="center" wrapText="1"/>
    </xf>
    <xf numFmtId="0" fontId="42" fillId="0" borderId="67" xfId="0" applyFont="1" applyBorder="1" applyAlignment="1">
      <alignment vertical="center" wrapText="1"/>
    </xf>
    <xf numFmtId="0" fontId="25" fillId="0" borderId="0" xfId="0" applyNumberFormat="1" applyFont="1" applyFill="1" applyBorder="1" applyAlignment="1" applyProtection="1">
      <alignment vertical="top" wrapText="1"/>
      <protection locked="0"/>
    </xf>
    <xf numFmtId="0" fontId="47" fillId="0" borderId="57" xfId="0" applyFont="1" applyFill="1" applyBorder="1" applyAlignment="1">
      <alignment horizontal="center" vertical="center"/>
    </xf>
    <xf numFmtId="49" fontId="47" fillId="0" borderId="57" xfId="0" applyNumberFormat="1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vertical="center"/>
    </xf>
    <xf numFmtId="3" fontId="47" fillId="0" borderId="57" xfId="0" applyNumberFormat="1" applyFont="1" applyFill="1" applyBorder="1" applyAlignment="1">
      <alignment vertical="center"/>
    </xf>
    <xf numFmtId="0" fontId="47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3" fontId="47" fillId="0" borderId="0" xfId="0" applyNumberFormat="1" applyFont="1" applyFill="1" applyAlignment="1">
      <alignment vertical="center"/>
    </xf>
    <xf numFmtId="0" fontId="47" fillId="0" borderId="90" xfId="0" applyFont="1" applyFill="1" applyBorder="1" applyAlignment="1">
      <alignment horizontal="center" vertical="center"/>
    </xf>
    <xf numFmtId="0" fontId="47" fillId="0" borderId="90" xfId="0" applyFont="1" applyFill="1" applyBorder="1" applyAlignment="1">
      <alignment vertical="center" wrapText="1"/>
    </xf>
    <xf numFmtId="3" fontId="47" fillId="0" borderId="90" xfId="0" applyNumberFormat="1" applyFont="1" applyFill="1" applyBorder="1" applyAlignment="1">
      <alignment vertical="center"/>
    </xf>
    <xf numFmtId="0" fontId="47" fillId="0" borderId="17" xfId="0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/>
    </xf>
    <xf numFmtId="0" fontId="47" fillId="0" borderId="90" xfId="0" applyFont="1" applyFill="1" applyBorder="1" applyAlignment="1">
      <alignment horizontal="center" vertical="center" wrapText="1"/>
    </xf>
    <xf numFmtId="0" fontId="47" fillId="0" borderId="91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/>
    </xf>
    <xf numFmtId="0" fontId="47" fillId="0" borderId="85" xfId="0" applyFont="1" applyFill="1" applyBorder="1" applyAlignment="1">
      <alignment horizontal="center" vertical="center" wrapText="1"/>
    </xf>
    <xf numFmtId="0" fontId="47" fillId="0" borderId="10" xfId="57" applyFont="1" applyFill="1" applyBorder="1" applyAlignment="1">
      <alignment horizontal="center" vertical="center"/>
      <protection/>
    </xf>
    <xf numFmtId="0" fontId="47" fillId="0" borderId="10" xfId="57" applyFont="1" applyFill="1" applyBorder="1" applyAlignment="1">
      <alignment horizontal="center" vertical="center" wrapText="1"/>
      <protection/>
    </xf>
    <xf numFmtId="0" fontId="47" fillId="0" borderId="10" xfId="57" applyFont="1" applyFill="1" applyBorder="1" applyAlignment="1">
      <alignment vertical="center" wrapText="1"/>
      <protection/>
    </xf>
    <xf numFmtId="3" fontId="47" fillId="0" borderId="10" xfId="57" applyNumberFormat="1" applyFont="1" applyFill="1" applyBorder="1" applyAlignment="1">
      <alignment vertical="center"/>
      <protection/>
    </xf>
    <xf numFmtId="0" fontId="47" fillId="0" borderId="18" xfId="58" applyFont="1" applyFill="1" applyBorder="1" applyAlignment="1">
      <alignment horizontal="center" vertical="center"/>
      <protection/>
    </xf>
    <xf numFmtId="0" fontId="47" fillId="0" borderId="18" xfId="58" applyFont="1" applyFill="1" applyBorder="1" applyAlignment="1">
      <alignment horizontal="center" vertical="center" wrapText="1"/>
      <protection/>
    </xf>
    <xf numFmtId="0" fontId="47" fillId="0" borderId="18" xfId="58" applyFont="1" applyFill="1" applyBorder="1" applyAlignment="1">
      <alignment horizontal="left" vertical="top" wrapText="1"/>
      <protection/>
    </xf>
    <xf numFmtId="3" fontId="47" fillId="0" borderId="18" xfId="58" applyNumberFormat="1" applyFont="1" applyFill="1" applyBorder="1" applyAlignment="1">
      <alignment vertical="center"/>
      <protection/>
    </xf>
    <xf numFmtId="0" fontId="47" fillId="0" borderId="0" xfId="58" applyFont="1" applyFill="1" applyAlignment="1">
      <alignment vertical="center"/>
      <protection/>
    </xf>
    <xf numFmtId="0" fontId="47" fillId="0" borderId="92" xfId="0" applyFont="1" applyFill="1" applyBorder="1" applyAlignment="1">
      <alignment horizontal="center" vertical="center"/>
    </xf>
    <xf numFmtId="0" fontId="47" fillId="0" borderId="92" xfId="0" applyFont="1" applyFill="1" applyBorder="1" applyAlignment="1">
      <alignment horizontal="center" vertical="center" wrapText="1"/>
    </xf>
    <xf numFmtId="0" fontId="47" fillId="0" borderId="93" xfId="0" applyFont="1" applyFill="1" applyBorder="1" applyAlignment="1">
      <alignment vertical="center" wrapText="1"/>
    </xf>
    <xf numFmtId="3" fontId="47" fillId="0" borderId="92" xfId="0" applyNumberFormat="1" applyFont="1" applyFill="1" applyBorder="1" applyAlignment="1">
      <alignment vertical="center"/>
    </xf>
    <xf numFmtId="0" fontId="47" fillId="0" borderId="85" xfId="0" applyFont="1" applyFill="1" applyBorder="1" applyAlignment="1">
      <alignment horizontal="center" vertical="center"/>
    </xf>
    <xf numFmtId="0" fontId="47" fillId="0" borderId="94" xfId="0" applyFont="1" applyFill="1" applyBorder="1" applyAlignment="1">
      <alignment vertical="center" wrapText="1"/>
    </xf>
    <xf numFmtId="3" fontId="47" fillId="0" borderId="85" xfId="0" applyNumberFormat="1" applyFont="1" applyFill="1" applyBorder="1" applyAlignment="1">
      <alignment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95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vertical="center" wrapText="1"/>
    </xf>
    <xf numFmtId="3" fontId="47" fillId="0" borderId="27" xfId="0" applyNumberFormat="1" applyFont="1" applyFill="1" applyBorder="1" applyAlignment="1">
      <alignment vertical="center"/>
    </xf>
    <xf numFmtId="49" fontId="47" fillId="0" borderId="90" xfId="0" applyNumberFormat="1" applyFont="1" applyFill="1" applyBorder="1" applyAlignment="1">
      <alignment horizontal="center" vertical="center"/>
    </xf>
    <xf numFmtId="0" fontId="47" fillId="0" borderId="96" xfId="0" applyFont="1" applyFill="1" applyBorder="1" applyAlignment="1">
      <alignment vertical="center" wrapText="1"/>
    </xf>
    <xf numFmtId="0" fontId="40" fillId="24" borderId="0" xfId="52" applyNumberFormat="1" applyFont="1" applyFill="1" applyBorder="1" applyAlignment="1" applyProtection="1">
      <alignment horizontal="left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64" fillId="28" borderId="27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24" borderId="0" xfId="0" applyNumberFormat="1" applyFont="1" applyFill="1" applyBorder="1" applyAlignment="1" applyProtection="1">
      <alignment horizontal="left"/>
      <protection locked="0"/>
    </xf>
    <xf numFmtId="49" fontId="41" fillId="25" borderId="27" xfId="0" applyNumberFormat="1" applyFont="1" applyFill="1" applyBorder="1" applyAlignment="1" applyProtection="1">
      <alignment horizontal="center" vertical="center" wrapText="1"/>
      <protection locked="0"/>
    </xf>
    <xf numFmtId="49" fontId="64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25" borderId="27" xfId="0" applyNumberFormat="1" applyFont="1" applyFill="1" applyBorder="1" applyAlignment="1" applyProtection="1">
      <alignment horizontal="center" vertical="center" wrapText="1"/>
      <protection locked="0"/>
    </xf>
    <xf numFmtId="49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24" borderId="0" xfId="0" applyNumberFormat="1" applyFont="1" applyFill="1" applyBorder="1" applyAlignment="1" applyProtection="1">
      <alignment horizontal="left"/>
      <protection locked="0"/>
    </xf>
    <xf numFmtId="0" fontId="38" fillId="24" borderId="0" xfId="0" applyNumberFormat="1" applyFont="1" applyFill="1" applyBorder="1" applyAlignment="1" applyProtection="1">
      <alignment horizontal="left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1" fontId="40" fillId="25" borderId="0" xfId="53" applyNumberFormat="1" applyFont="1" applyFill="1" applyAlignment="1" applyProtection="1">
      <alignment horizontal="center" vertical="center" wrapText="1" shrinkToFit="1"/>
      <protection locked="0"/>
    </xf>
    <xf numFmtId="0" fontId="40" fillId="24" borderId="0" xfId="53" applyNumberFormat="1" applyFont="1" applyFill="1" applyBorder="1" applyAlignment="1" applyProtection="1">
      <alignment horizontal="left"/>
      <protection locked="0"/>
    </xf>
    <xf numFmtId="0" fontId="61" fillId="25" borderId="10" xfId="53" applyFont="1" applyFill="1" applyBorder="1" applyAlignment="1" applyProtection="1">
      <alignment horizontal="center" vertical="center" wrapText="1" shrinkToFit="1"/>
      <protection locked="0"/>
    </xf>
    <xf numFmtId="0" fontId="54" fillId="25" borderId="10" xfId="53" applyFont="1" applyFill="1" applyBorder="1" applyAlignment="1" applyProtection="1">
      <alignment horizontal="center" vertical="center" wrapText="1" shrinkToFit="1"/>
      <protection locked="0"/>
    </xf>
    <xf numFmtId="0" fontId="61" fillId="24" borderId="0" xfId="53" applyNumberFormat="1" applyFont="1" applyFill="1" applyBorder="1" applyAlignment="1" applyProtection="1">
      <alignment horizontal="left"/>
      <protection locked="0"/>
    </xf>
    <xf numFmtId="1" fontId="61" fillId="25" borderId="0" xfId="53" applyNumberFormat="1" applyFont="1" applyFill="1" applyAlignment="1" applyProtection="1">
      <alignment horizontal="center" vertical="center" wrapText="1" shrinkToFit="1"/>
      <protection locked="0"/>
    </xf>
    <xf numFmtId="4" fontId="61" fillId="25" borderId="10" xfId="53" applyNumberFormat="1" applyFont="1" applyFill="1" applyBorder="1" applyAlignment="1" applyProtection="1">
      <alignment horizontal="right" vertical="center" wrapText="1" shrinkToFit="1"/>
      <protection locked="0"/>
    </xf>
    <xf numFmtId="0" fontId="40" fillId="24" borderId="0" xfId="53" applyNumberFormat="1" applyFont="1" applyFill="1" applyBorder="1" applyAlignment="1" applyProtection="1">
      <alignment/>
      <protection locked="0"/>
    </xf>
    <xf numFmtId="4" fontId="62" fillId="25" borderId="10" xfId="53" applyNumberFormat="1" applyFont="1" applyFill="1" applyBorder="1" applyAlignment="1" applyProtection="1">
      <alignment horizontal="right" vertical="center" wrapText="1" shrinkToFit="1"/>
      <protection locked="0"/>
    </xf>
    <xf numFmtId="0" fontId="40" fillId="24" borderId="0" xfId="52" applyNumberFormat="1" applyFont="1" applyFill="1" applyBorder="1" applyAlignment="1" applyProtection="1">
      <alignment horizontal="left"/>
      <protection locked="0"/>
    </xf>
    <xf numFmtId="49" fontId="38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38" fillId="25" borderId="10" xfId="52" applyNumberFormat="1" applyFill="1" applyBorder="1" applyAlignment="1" applyProtection="1">
      <alignment horizontal="left" vertical="center" wrapText="1"/>
      <protection locked="0"/>
    </xf>
    <xf numFmtId="49" fontId="38" fillId="25" borderId="10" xfId="52" applyNumberFormat="1" applyFill="1" applyBorder="1" applyAlignment="1" applyProtection="1">
      <alignment horizontal="right" vertical="center" wrapText="1"/>
      <protection locked="0"/>
    </xf>
    <xf numFmtId="49" fontId="38" fillId="25" borderId="10" xfId="52" applyNumberFormat="1" applyFill="1" applyBorder="1" applyAlignment="1" applyProtection="1">
      <alignment horizontal="center" vertical="center" wrapText="1"/>
      <protection locked="0"/>
    </xf>
    <xf numFmtId="0" fontId="38" fillId="24" borderId="0" xfId="52" applyNumberFormat="1" applyFont="1" applyFill="1" applyBorder="1" applyAlignment="1" applyProtection="1">
      <alignment horizontal="right" wrapText="1"/>
      <protection locked="0"/>
    </xf>
    <xf numFmtId="0" fontId="39" fillId="24" borderId="0" xfId="52" applyNumberFormat="1" applyFont="1" applyFill="1" applyBorder="1" applyAlignment="1" applyProtection="1">
      <alignment horizontal="center"/>
      <protection locked="0"/>
    </xf>
    <xf numFmtId="0" fontId="40" fillId="24" borderId="0" xfId="52" applyNumberFormat="1" applyFont="1" applyFill="1" applyBorder="1" applyAlignment="1" applyProtection="1">
      <alignment horizontal="left"/>
      <protection locked="0"/>
    </xf>
    <xf numFmtId="49" fontId="56" fillId="25" borderId="0" xfId="52" applyNumberFormat="1" applyFont="1" applyFill="1" applyAlignment="1" applyProtection="1">
      <alignment horizontal="center" vertical="center" wrapText="1"/>
      <protection locked="0"/>
    </xf>
    <xf numFmtId="49" fontId="38" fillId="25" borderId="91" xfId="52" applyNumberFormat="1" applyFill="1" applyBorder="1" applyAlignment="1" applyProtection="1">
      <alignment horizontal="right" vertical="center" wrapText="1"/>
      <protection locked="0"/>
    </xf>
    <xf numFmtId="49" fontId="40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54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57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10" xfId="52" applyNumberFormat="1" applyFont="1" applyFill="1" applyBorder="1" applyAlignment="1" applyProtection="1">
      <alignment horizontal="left" vertical="center" wrapText="1"/>
      <protection locked="0"/>
    </xf>
    <xf numFmtId="49" fontId="38" fillId="25" borderId="10" xfId="52" applyNumberFormat="1" applyFill="1" applyBorder="1" applyAlignment="1" applyProtection="1">
      <alignment horizontal="left" vertical="top" wrapText="1"/>
      <protection locked="0"/>
    </xf>
    <xf numFmtId="49" fontId="57" fillId="28" borderId="97" xfId="0" applyNumberFormat="1" applyFont="1" applyFill="1" applyBorder="1" applyAlignment="1" applyProtection="1">
      <alignment horizontal="right" vertical="center" wrapText="1"/>
      <protection locked="0"/>
    </xf>
    <xf numFmtId="49" fontId="57" fillId="28" borderId="42" xfId="0" applyNumberFormat="1" applyFont="1" applyFill="1" applyBorder="1" applyAlignment="1" applyProtection="1">
      <alignment horizontal="right" vertical="center" wrapText="1"/>
      <protection locked="0"/>
    </xf>
    <xf numFmtId="49" fontId="55" fillId="28" borderId="10" xfId="0" applyNumberFormat="1" applyFont="1" applyFill="1" applyBorder="1" applyAlignment="1" applyProtection="1">
      <alignment horizontal="right" vertical="center" wrapText="1"/>
      <protection locked="0"/>
    </xf>
    <xf numFmtId="49" fontId="57" fillId="25" borderId="97" xfId="52" applyNumberFormat="1" applyFont="1" applyFill="1" applyBorder="1" applyAlignment="1" applyProtection="1">
      <alignment horizontal="right" vertical="center" wrapText="1"/>
      <protection locked="0"/>
    </xf>
    <xf numFmtId="49" fontId="57" fillId="25" borderId="42" xfId="52" applyNumberFormat="1" applyFont="1" applyFill="1" applyBorder="1" applyAlignment="1" applyProtection="1">
      <alignment horizontal="right" vertical="center" wrapText="1"/>
      <protection locked="0"/>
    </xf>
    <xf numFmtId="49" fontId="55" fillId="25" borderId="10" xfId="52" applyNumberFormat="1" applyFont="1" applyFill="1" applyBorder="1" applyAlignment="1" applyProtection="1">
      <alignment horizontal="right" vertical="center" wrapText="1"/>
      <protection locked="0"/>
    </xf>
    <xf numFmtId="49" fontId="55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55" fillId="25" borderId="10" xfId="52" applyNumberFormat="1" applyFont="1" applyFill="1" applyBorder="1" applyAlignment="1" applyProtection="1">
      <alignment horizontal="left" vertical="center" wrapText="1"/>
      <protection locked="0"/>
    </xf>
    <xf numFmtId="49" fontId="57" fillId="25" borderId="10" xfId="52" applyNumberFormat="1" applyFont="1" applyFill="1" applyBorder="1" applyAlignment="1" applyProtection="1">
      <alignment horizontal="right" vertical="center" wrapText="1"/>
      <protection locked="0"/>
    </xf>
    <xf numFmtId="49" fontId="38" fillId="25" borderId="10" xfId="52" applyNumberFormat="1" applyFont="1" applyFill="1" applyBorder="1" applyAlignment="1" applyProtection="1">
      <alignment horizontal="left" vertical="top" wrapText="1"/>
      <protection locked="0"/>
    </xf>
    <xf numFmtId="49" fontId="57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57" fillId="28" borderId="10" xfId="0" applyNumberFormat="1" applyFont="1" applyFill="1" applyBorder="1" applyAlignment="1" applyProtection="1">
      <alignment horizontal="right" vertical="center" wrapText="1"/>
      <protection locked="0"/>
    </xf>
    <xf numFmtId="0" fontId="59" fillId="25" borderId="0" xfId="52" applyFont="1" applyFill="1" applyAlignment="1" applyProtection="1">
      <alignment horizontal="center" vertical="center" wrapText="1" shrinkToFit="1"/>
      <protection locked="0"/>
    </xf>
    <xf numFmtId="0" fontId="60" fillId="25" borderId="0" xfId="52" applyFont="1" applyFill="1" applyAlignment="1" applyProtection="1">
      <alignment horizontal="left" vertical="center" wrapText="1" shrinkToFit="1"/>
      <protection locked="0"/>
    </xf>
    <xf numFmtId="0" fontId="61" fillId="25" borderId="10" xfId="53" applyFont="1" applyFill="1" applyBorder="1" applyAlignment="1" applyProtection="1">
      <alignment horizontal="center" vertical="center" wrapText="1" shrinkToFit="1"/>
      <protection locked="0"/>
    </xf>
    <xf numFmtId="0" fontId="61" fillId="25" borderId="10" xfId="53" applyFont="1" applyFill="1" applyBorder="1" applyAlignment="1" applyProtection="1">
      <alignment horizontal="left" vertical="center" wrapText="1" shrinkToFit="1"/>
      <protection locked="0"/>
    </xf>
    <xf numFmtId="4" fontId="61" fillId="25" borderId="10" xfId="53" applyNumberFormat="1" applyFont="1" applyFill="1" applyBorder="1" applyAlignment="1" applyProtection="1">
      <alignment horizontal="right" vertical="center" wrapText="1" shrinkToFit="1"/>
      <protection locked="0"/>
    </xf>
    <xf numFmtId="0" fontId="40" fillId="24" borderId="0" xfId="53" applyNumberFormat="1" applyFont="1" applyFill="1" applyBorder="1" applyAlignment="1" applyProtection="1">
      <alignment horizontal="left"/>
      <protection locked="0"/>
    </xf>
    <xf numFmtId="0" fontId="54" fillId="25" borderId="0" xfId="53" applyFont="1" applyFill="1" applyAlignment="1" applyProtection="1">
      <alignment horizontal="right" vertical="center" wrapText="1" shrinkToFit="1"/>
      <protection locked="0"/>
    </xf>
    <xf numFmtId="0" fontId="59" fillId="25" borderId="0" xfId="53" applyFont="1" applyFill="1" applyAlignment="1" applyProtection="1">
      <alignment horizontal="center" vertical="center" wrapText="1" shrinkToFit="1"/>
      <protection locked="0"/>
    </xf>
    <xf numFmtId="0" fontId="60" fillId="25" borderId="0" xfId="53" applyFont="1" applyFill="1" applyAlignment="1" applyProtection="1">
      <alignment horizontal="left" vertical="center" wrapText="1" shrinkToFit="1"/>
      <protection locked="0"/>
    </xf>
    <xf numFmtId="0" fontId="54" fillId="25" borderId="10" xfId="53" applyFont="1" applyFill="1" applyBorder="1" applyAlignment="1" applyProtection="1">
      <alignment horizontal="center" vertical="center" wrapText="1" shrinkToFit="1"/>
      <protection locked="0"/>
    </xf>
    <xf numFmtId="0" fontId="62" fillId="25" borderId="10" xfId="53" applyFont="1" applyFill="1" applyBorder="1" applyAlignment="1" applyProtection="1">
      <alignment horizontal="center" vertical="center" wrapText="1" shrinkToFit="1"/>
      <protection locked="0"/>
    </xf>
    <xf numFmtId="4" fontId="62" fillId="25" borderId="10" xfId="53" applyNumberFormat="1" applyFont="1" applyFill="1" applyBorder="1" applyAlignment="1" applyProtection="1">
      <alignment horizontal="right" vertical="center" wrapText="1" shrinkToFit="1"/>
      <protection locked="0"/>
    </xf>
    <xf numFmtId="4" fontId="52" fillId="24" borderId="0" xfId="52" applyNumberFormat="1" applyFont="1" applyFill="1" applyAlignment="1">
      <alignment horizontal="right" wrapText="1"/>
    </xf>
    <xf numFmtId="0" fontId="58" fillId="24" borderId="0" xfId="52" applyNumberFormat="1" applyFont="1" applyFill="1" applyBorder="1" applyAlignment="1" applyProtection="1">
      <alignment horizontal="center" vertical="center" wrapText="1"/>
      <protection/>
    </xf>
    <xf numFmtId="49" fontId="64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64" fillId="25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59" applyFont="1" applyFill="1" applyBorder="1" applyAlignment="1">
      <alignment horizontal="center" vertical="center" wrapText="1"/>
      <protection/>
    </xf>
    <xf numFmtId="49" fontId="40" fillId="25" borderId="91" xfId="52" applyNumberFormat="1" applyFont="1" applyFill="1" applyBorder="1" applyAlignment="1" applyProtection="1">
      <alignment horizontal="left" vertical="top" wrapText="1"/>
      <protection locked="0"/>
    </xf>
    <xf numFmtId="49" fontId="63" fillId="25" borderId="10" xfId="52" applyNumberFormat="1" applyFont="1" applyFill="1" applyBorder="1" applyAlignment="1" applyProtection="1">
      <alignment horizontal="left" vertical="center" wrapText="1"/>
      <protection locked="0"/>
    </xf>
    <xf numFmtId="49" fontId="63" fillId="25" borderId="10" xfId="52" applyNumberFormat="1" applyFont="1" applyFill="1" applyBorder="1" applyAlignment="1" applyProtection="1">
      <alignment horizontal="right" vertical="center" wrapText="1"/>
      <protection locked="0"/>
    </xf>
    <xf numFmtId="49" fontId="64" fillId="25" borderId="10" xfId="52" applyNumberFormat="1" applyFont="1" applyFill="1" applyBorder="1" applyAlignment="1" applyProtection="1">
      <alignment horizontal="left" vertical="center" wrapText="1"/>
      <protection locked="0"/>
    </xf>
    <xf numFmtId="49" fontId="64" fillId="25" borderId="10" xfId="52" applyNumberFormat="1" applyFont="1" applyFill="1" applyBorder="1" applyAlignment="1" applyProtection="1">
      <alignment horizontal="right" vertical="center" wrapText="1"/>
      <protection locked="0"/>
    </xf>
    <xf numFmtId="49" fontId="63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63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57" fillId="28" borderId="10" xfId="0" applyNumberFormat="1" applyFont="1" applyFill="1" applyBorder="1" applyAlignment="1" applyProtection="1">
      <alignment horizontal="right" vertical="center" wrapText="1"/>
      <protection locked="0"/>
    </xf>
    <xf numFmtId="49" fontId="63" fillId="28" borderId="42" xfId="0" applyNumberFormat="1" applyFont="1" applyFill="1" applyBorder="1" applyAlignment="1" applyProtection="1">
      <alignment horizontal="right" vertical="center" wrapText="1"/>
      <protection locked="0"/>
    </xf>
    <xf numFmtId="49" fontId="41" fillId="25" borderId="2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43" fillId="0" borderId="98" xfId="0" applyFont="1" applyFill="1" applyBorder="1" applyAlignment="1">
      <alignment horizontal="right" vertical="center" wrapText="1"/>
    </xf>
    <xf numFmtId="0" fontId="43" fillId="0" borderId="99" xfId="0" applyFont="1" applyFill="1" applyBorder="1" applyAlignment="1">
      <alignment horizontal="right" vertical="center" wrapText="1"/>
    </xf>
    <xf numFmtId="0" fontId="44" fillId="0" borderId="96" xfId="54" applyFont="1" applyFill="1" applyBorder="1" applyAlignment="1">
      <alignment horizontal="center" vertical="top"/>
      <protection/>
    </xf>
    <xf numFmtId="0" fontId="42" fillId="0" borderId="100" xfId="0" applyFont="1" applyFill="1" applyBorder="1" applyAlignment="1">
      <alignment horizontal="center" vertical="center" wrapText="1"/>
    </xf>
    <xf numFmtId="0" fontId="42" fillId="0" borderId="101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 applyProtection="1">
      <alignment horizontal="right" vertical="top" wrapText="1"/>
      <protection locked="0"/>
    </xf>
    <xf numFmtId="4" fontId="68" fillId="0" borderId="100" xfId="42" applyNumberFormat="1" applyFont="1" applyFill="1" applyBorder="1" applyAlignment="1">
      <alignment horizontal="center" vertical="center" wrapText="1"/>
    </xf>
    <xf numFmtId="4" fontId="68" fillId="0" borderId="101" xfId="42" applyNumberFormat="1" applyFont="1" applyFill="1" applyBorder="1" applyAlignment="1">
      <alignment horizontal="center" vertical="center" wrapText="1"/>
    </xf>
    <xf numFmtId="4" fontId="42" fillId="0" borderId="100" xfId="42" applyNumberFormat="1" applyFont="1" applyFill="1" applyBorder="1" applyAlignment="1">
      <alignment horizontal="center" vertical="center" wrapText="1"/>
    </xf>
    <xf numFmtId="4" fontId="42" fillId="0" borderId="101" xfId="42" applyNumberFormat="1" applyFont="1" applyFill="1" applyBorder="1" applyAlignment="1">
      <alignment horizontal="center" vertical="center" wrapText="1"/>
    </xf>
    <xf numFmtId="4" fontId="42" fillId="0" borderId="100" xfId="0" applyNumberFormat="1" applyFont="1" applyFill="1" applyBorder="1" applyAlignment="1">
      <alignment horizontal="center" vertical="center" wrapText="1"/>
    </xf>
    <xf numFmtId="4" fontId="42" fillId="0" borderId="101" xfId="0" applyNumberFormat="1" applyFont="1" applyFill="1" applyBorder="1" applyAlignment="1">
      <alignment horizontal="center" vertical="center" wrapText="1"/>
    </xf>
    <xf numFmtId="4" fontId="43" fillId="0" borderId="102" xfId="0" applyNumberFormat="1" applyFont="1" applyFill="1" applyBorder="1" applyAlignment="1">
      <alignment horizontal="center" vertical="center" wrapText="1"/>
    </xf>
    <xf numFmtId="4" fontId="43" fillId="0" borderId="103" xfId="0" applyNumberFormat="1" applyFont="1" applyFill="1" applyBorder="1" applyAlignment="1">
      <alignment horizontal="center" vertical="center" wrapText="1"/>
    </xf>
    <xf numFmtId="4" fontId="42" fillId="0" borderId="104" xfId="42" applyNumberFormat="1" applyFont="1" applyFill="1" applyBorder="1" applyAlignment="1">
      <alignment horizontal="center" vertical="center" wrapText="1"/>
    </xf>
    <xf numFmtId="4" fontId="42" fillId="0" borderId="105" xfId="42" applyNumberFormat="1" applyFont="1" applyFill="1" applyBorder="1" applyAlignment="1">
      <alignment horizontal="center" vertical="center" wrapText="1"/>
    </xf>
    <xf numFmtId="4" fontId="42" fillId="0" borderId="106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27" fillId="0" borderId="74" xfId="0" applyFont="1" applyFill="1" applyBorder="1" applyAlignment="1">
      <alignment horizontal="center" vertical="center"/>
    </xf>
    <xf numFmtId="0" fontId="27" fillId="0" borderId="10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10" xfId="58" applyFont="1" applyFill="1" applyBorder="1" applyAlignment="1">
      <alignment horizontal="center" vertical="center"/>
      <protection/>
    </xf>
    <xf numFmtId="0" fontId="27" fillId="0" borderId="97" xfId="58" applyFont="1" applyFill="1" applyBorder="1" applyAlignment="1">
      <alignment horizontal="center" vertical="center"/>
      <protection/>
    </xf>
    <xf numFmtId="0" fontId="26" fillId="0" borderId="0" xfId="58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24" fillId="0" borderId="17" xfId="58" applyFont="1" applyFill="1" applyBorder="1" applyAlignment="1">
      <alignment horizontal="center" vertical="center"/>
      <protection/>
    </xf>
    <xf numFmtId="0" fontId="24" fillId="0" borderId="27" xfId="58" applyFont="1" applyFill="1" applyBorder="1" applyAlignment="1">
      <alignment horizontal="center" vertical="center"/>
      <protection/>
    </xf>
    <xf numFmtId="0" fontId="24" fillId="0" borderId="19" xfId="58" applyFont="1" applyFill="1" applyBorder="1" applyAlignment="1">
      <alignment horizontal="center" vertical="center"/>
      <protection/>
    </xf>
    <xf numFmtId="0" fontId="27" fillId="0" borderId="74" xfId="58" applyFont="1" applyBorder="1" applyAlignment="1">
      <alignment horizontal="right" vertical="center"/>
      <protection/>
    </xf>
    <xf numFmtId="0" fontId="27" fillId="0" borderId="24" xfId="58" applyFont="1" applyBorder="1" applyAlignment="1">
      <alignment horizontal="right" vertical="center"/>
      <protection/>
    </xf>
    <xf numFmtId="0" fontId="27" fillId="0" borderId="108" xfId="58" applyFont="1" applyBorder="1" applyAlignment="1">
      <alignment horizontal="right" vertical="center"/>
      <protection/>
    </xf>
    <xf numFmtId="0" fontId="26" fillId="0" borderId="0" xfId="58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23" fillId="0" borderId="10" xfId="60" applyFont="1" applyFill="1" applyBorder="1" applyAlignment="1">
      <alignment horizontal="center"/>
      <protection/>
    </xf>
    <xf numFmtId="0" fontId="23" fillId="0" borderId="109" xfId="60" applyFont="1" applyFill="1" applyBorder="1" applyAlignment="1">
      <alignment horizontal="center" vertical="center"/>
      <protection/>
    </xf>
    <xf numFmtId="0" fontId="23" fillId="0" borderId="10" xfId="60" applyFont="1" applyFill="1" applyBorder="1" applyAlignment="1">
      <alignment horizontal="center" vertical="center"/>
      <protection/>
    </xf>
    <xf numFmtId="0" fontId="32" fillId="0" borderId="0" xfId="60" applyFont="1" applyFill="1" applyBorder="1" applyAlignment="1">
      <alignment horizontal="center"/>
      <protection/>
    </xf>
    <xf numFmtId="0" fontId="32" fillId="0" borderId="0" xfId="60" applyFont="1" applyFill="1" applyBorder="1" applyAlignment="1">
      <alignment horizontal="center" wrapText="1"/>
      <protection/>
    </xf>
    <xf numFmtId="0" fontId="32" fillId="0" borderId="0" xfId="55" applyFont="1" applyFill="1" applyBorder="1" applyAlignment="1">
      <alignment horizontal="center"/>
      <protection/>
    </xf>
    <xf numFmtId="0" fontId="33" fillId="0" borderId="110" xfId="55" applyFont="1" applyFill="1" applyBorder="1" applyAlignment="1">
      <alignment horizontal="center" vertical="center" wrapText="1"/>
      <protection/>
    </xf>
    <xf numFmtId="0" fontId="33" fillId="0" borderId="111" xfId="55" applyFont="1" applyFill="1" applyBorder="1" applyAlignment="1">
      <alignment horizontal="center" vertical="center" wrapText="1"/>
      <protection/>
    </xf>
    <xf numFmtId="0" fontId="26" fillId="0" borderId="0" xfId="55" applyFont="1" applyFill="1" applyBorder="1" applyAlignment="1">
      <alignment horizontal="center" vertical="top" wrapText="1"/>
      <protection/>
    </xf>
    <xf numFmtId="0" fontId="33" fillId="0" borderId="32" xfId="55" applyFont="1" applyFill="1" applyBorder="1" applyAlignment="1">
      <alignment horizontal="center" vertical="center" wrapText="1"/>
      <protection/>
    </xf>
    <xf numFmtId="0" fontId="33" fillId="0" borderId="112" xfId="55" applyFont="1" applyFill="1" applyBorder="1" applyAlignment="1">
      <alignment horizontal="center" vertical="center" wrapText="1"/>
      <protection/>
    </xf>
    <xf numFmtId="0" fontId="23" fillId="0" borderId="113" xfId="55" applyFont="1" applyFill="1" applyBorder="1" applyAlignment="1">
      <alignment horizontal="center" vertical="center"/>
      <protection/>
    </xf>
    <xf numFmtId="0" fontId="23" fillId="0" borderId="114" xfId="55" applyFont="1" applyFill="1" applyBorder="1" applyAlignment="1">
      <alignment horizontal="center" vertical="center"/>
      <protection/>
    </xf>
    <xf numFmtId="0" fontId="1" fillId="0" borderId="0" xfId="55" applyFill="1" applyBorder="1" applyAlignment="1">
      <alignment horizontal="left" wrapText="1"/>
      <protection/>
    </xf>
    <xf numFmtId="0" fontId="31" fillId="0" borderId="40" xfId="55" applyFont="1" applyFill="1" applyBorder="1" applyAlignment="1">
      <alignment horizontal="center" vertical="center" wrapText="1"/>
      <protection/>
    </xf>
    <xf numFmtId="0" fontId="31" fillId="0" borderId="41" xfId="55" applyFont="1" applyFill="1" applyBorder="1" applyAlignment="1">
      <alignment horizontal="center" vertical="center" wrapText="1"/>
      <protection/>
    </xf>
    <xf numFmtId="0" fontId="31" fillId="0" borderId="42" xfId="55" applyFont="1" applyFill="1" applyBorder="1" applyAlignment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27" xfId="0" applyFont="1" applyFill="1" applyBorder="1" applyAlignment="1">
      <alignment horizontal="center" vertical="center" wrapText="1"/>
    </xf>
    <xf numFmtId="0" fontId="47" fillId="0" borderId="73" xfId="0" applyFont="1" applyFill="1" applyBorder="1" applyAlignment="1">
      <alignment horizontal="center" vertical="center" wrapText="1"/>
    </xf>
    <xf numFmtId="0" fontId="46" fillId="0" borderId="109" xfId="57" applyFont="1" applyFill="1" applyBorder="1" applyAlignment="1">
      <alignment horizontal="right" vertical="center"/>
      <protection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7" fillId="24" borderId="0" xfId="52" applyNumberFormat="1" applyFont="1" applyFill="1" applyBorder="1" applyAlignment="1" applyProtection="1">
      <alignment horizontal="center"/>
      <protection locked="0"/>
    </xf>
    <xf numFmtId="0" fontId="77" fillId="24" borderId="0" xfId="52" applyNumberFormat="1" applyFont="1" applyFill="1" applyBorder="1" applyAlignment="1" applyProtection="1">
      <alignment horizontal="right" wrapText="1"/>
      <protection locked="0"/>
    </xf>
    <xf numFmtId="0" fontId="77" fillId="24" borderId="0" xfId="52" applyNumberFormat="1" applyFont="1" applyFill="1" applyBorder="1" applyAlignment="1" applyProtection="1">
      <alignment horizontal="right" wrapText="1"/>
      <protection locked="0"/>
    </xf>
    <xf numFmtId="0" fontId="77" fillId="0" borderId="0" xfId="0" applyNumberFormat="1" applyFont="1" applyFill="1" applyBorder="1" applyAlignment="1" applyProtection="1">
      <alignment horizontal="right" wrapText="1"/>
      <protection locked="0"/>
    </xf>
    <xf numFmtId="0" fontId="24" fillId="0" borderId="68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11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0" fillId="0" borderId="116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1" fillId="0" borderId="117" xfId="0" applyNumberFormat="1" applyFont="1" applyFill="1" applyBorder="1" applyAlignment="1">
      <alignment horizontal="left" vertical="center" wrapText="1"/>
    </xf>
    <xf numFmtId="49" fontId="1" fillId="0" borderId="118" xfId="0" applyNumberFormat="1" applyFont="1" applyFill="1" applyBorder="1" applyAlignment="1">
      <alignment horizontal="left" vertical="center" wrapText="1"/>
    </xf>
    <xf numFmtId="0" fontId="27" fillId="0" borderId="97" xfId="0" applyFont="1" applyFill="1" applyBorder="1" applyAlignment="1">
      <alignment horizontal="right" vertical="center"/>
    </xf>
    <xf numFmtId="0" fontId="27" fillId="0" borderId="41" xfId="0" applyFont="1" applyFill="1" applyBorder="1" applyAlignment="1">
      <alignment horizontal="right" vertical="center"/>
    </xf>
    <xf numFmtId="0" fontId="27" fillId="0" borderId="42" xfId="0" applyFont="1" applyFill="1" applyBorder="1" applyAlignment="1">
      <alignment horizontal="right" vertical="center"/>
    </xf>
    <xf numFmtId="0" fontId="30" fillId="0" borderId="97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79" fillId="0" borderId="0" xfId="0" applyNumberFormat="1" applyFont="1" applyFill="1" applyBorder="1" applyAlignment="1" applyProtection="1">
      <alignment horizontal="right" vertical="top" wrapText="1"/>
      <protection locked="0"/>
    </xf>
    <xf numFmtId="0" fontId="80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fundusz budżet-4" xfId="54"/>
    <cellStyle name="Normalny_Kopia zalaczniki" xfId="55"/>
    <cellStyle name="Normalny_PLAN 2011 (2)" xfId="56"/>
    <cellStyle name="Normalny_U_98_budzet 2012" xfId="57"/>
    <cellStyle name="Normalny_Zał_budżet_252" xfId="58"/>
    <cellStyle name="Normalny_Zarz78_Zał1_Projekt załączników2008_U15_Zal_budzet_2011" xfId="59"/>
    <cellStyle name="Normalny_Zeszyt2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showGridLines="0" zoomScalePageLayoutView="0" workbookViewId="0" topLeftCell="A1">
      <selection activeCell="G1" sqref="G1:L1"/>
    </sheetView>
  </sheetViews>
  <sheetFormatPr defaultColWidth="9.125" defaultRowHeight="12.75"/>
  <cols>
    <col min="1" max="1" width="5.375" style="221" customWidth="1"/>
    <col min="2" max="2" width="8.50390625" style="221" customWidth="1"/>
    <col min="3" max="3" width="3.875" style="221" customWidth="1"/>
    <col min="4" max="4" width="2.625" style="221" customWidth="1"/>
    <col min="5" max="5" width="29.50390625" style="221" customWidth="1"/>
    <col min="6" max="6" width="1.12109375" style="221" customWidth="1"/>
    <col min="7" max="7" width="22.00390625" style="221" customWidth="1"/>
    <col min="8" max="8" width="3.50390625" style="221" customWidth="1"/>
    <col min="9" max="9" width="2.50390625" style="221" customWidth="1"/>
    <col min="10" max="10" width="3.875" style="221" customWidth="1"/>
    <col min="11" max="11" width="2.50390625" style="221" customWidth="1"/>
    <col min="12" max="12" width="0.5" style="221" customWidth="1"/>
    <col min="13" max="16384" width="9.125" style="221" customWidth="1"/>
  </cols>
  <sheetData>
    <row r="1" spans="7:12" s="219" customFormat="1" ht="44.25" customHeight="1">
      <c r="G1" s="412" t="s">
        <v>715</v>
      </c>
      <c r="H1" s="412"/>
      <c r="I1" s="412"/>
      <c r="J1" s="412"/>
      <c r="K1" s="412"/>
      <c r="L1" s="412"/>
    </row>
    <row r="2" spans="1:13" s="219" customFormat="1" ht="24.75" customHeight="1">
      <c r="A2" s="413" t="s">
        <v>444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220"/>
    </row>
    <row r="3" spans="1:12" ht="9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2" ht="13.5" customHeight="1">
      <c r="A4" s="414"/>
      <c r="B4" s="414"/>
      <c r="C4" s="415"/>
      <c r="D4" s="415"/>
      <c r="E4" s="415"/>
      <c r="F4" s="415"/>
      <c r="G4" s="222"/>
      <c r="H4" s="416" t="s">
        <v>227</v>
      </c>
      <c r="I4" s="416"/>
      <c r="J4" s="416"/>
      <c r="K4" s="416"/>
      <c r="L4" s="222" t="s">
        <v>227</v>
      </c>
    </row>
    <row r="5" spans="1:12" ht="24" customHeight="1">
      <c r="A5" s="223" t="s">
        <v>43</v>
      </c>
      <c r="B5" s="223" t="s">
        <v>44</v>
      </c>
      <c r="C5" s="417" t="s">
        <v>45</v>
      </c>
      <c r="D5" s="417"/>
      <c r="E5" s="417" t="s">
        <v>46</v>
      </c>
      <c r="F5" s="417"/>
      <c r="G5" s="417"/>
      <c r="H5" s="417" t="s">
        <v>428</v>
      </c>
      <c r="I5" s="417"/>
      <c r="J5" s="417"/>
      <c r="K5" s="417"/>
      <c r="L5" s="417"/>
    </row>
    <row r="6" spans="1:12" s="225" customFormat="1" ht="9.75" customHeight="1">
      <c r="A6" s="224" t="s">
        <v>47</v>
      </c>
      <c r="B6" s="224" t="s">
        <v>48</v>
      </c>
      <c r="C6" s="418" t="s">
        <v>49</v>
      </c>
      <c r="D6" s="418"/>
      <c r="E6" s="418" t="s">
        <v>50</v>
      </c>
      <c r="F6" s="418"/>
      <c r="G6" s="418"/>
      <c r="H6" s="418" t="s">
        <v>51</v>
      </c>
      <c r="I6" s="418"/>
      <c r="J6" s="418"/>
      <c r="K6" s="418"/>
      <c r="L6" s="418"/>
    </row>
    <row r="7" spans="1:12" ht="13.5" customHeight="1">
      <c r="A7" s="419" t="s">
        <v>52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</row>
    <row r="8" spans="1:12" ht="18" customHeight="1">
      <c r="A8" s="226" t="s">
        <v>53</v>
      </c>
      <c r="B8" s="227"/>
      <c r="C8" s="408"/>
      <c r="D8" s="408"/>
      <c r="E8" s="409" t="s">
        <v>54</v>
      </c>
      <c r="F8" s="409"/>
      <c r="G8" s="409"/>
      <c r="H8" s="410" t="s">
        <v>26</v>
      </c>
      <c r="I8" s="410"/>
      <c r="J8" s="410"/>
      <c r="K8" s="410"/>
      <c r="L8" s="410"/>
    </row>
    <row r="9" spans="1:12" ht="18" customHeight="1">
      <c r="A9" s="227"/>
      <c r="B9" s="226" t="s">
        <v>13</v>
      </c>
      <c r="C9" s="408"/>
      <c r="D9" s="408"/>
      <c r="E9" s="409" t="s">
        <v>57</v>
      </c>
      <c r="F9" s="409"/>
      <c r="G9" s="409"/>
      <c r="H9" s="410" t="s">
        <v>26</v>
      </c>
      <c r="I9" s="410"/>
      <c r="J9" s="410"/>
      <c r="K9" s="410"/>
      <c r="L9" s="410"/>
    </row>
    <row r="10" spans="1:12" ht="18" customHeight="1">
      <c r="A10" s="227"/>
      <c r="B10" s="227"/>
      <c r="C10" s="411" t="s">
        <v>64</v>
      </c>
      <c r="D10" s="411"/>
      <c r="E10" s="409" t="s">
        <v>65</v>
      </c>
      <c r="F10" s="409"/>
      <c r="G10" s="409"/>
      <c r="H10" s="410" t="s">
        <v>26</v>
      </c>
      <c r="I10" s="410"/>
      <c r="J10" s="410"/>
      <c r="K10" s="410"/>
      <c r="L10" s="410"/>
    </row>
    <row r="11" spans="1:12" ht="18" customHeight="1">
      <c r="A11" s="226" t="s">
        <v>60</v>
      </c>
      <c r="B11" s="227"/>
      <c r="C11" s="408"/>
      <c r="D11" s="408"/>
      <c r="E11" s="409" t="s">
        <v>61</v>
      </c>
      <c r="F11" s="409"/>
      <c r="G11" s="409"/>
      <c r="H11" s="410" t="s">
        <v>445</v>
      </c>
      <c r="I11" s="410"/>
      <c r="J11" s="410"/>
      <c r="K11" s="410"/>
      <c r="L11" s="410"/>
    </row>
    <row r="12" spans="1:12" ht="18" customHeight="1">
      <c r="A12" s="227"/>
      <c r="B12" s="226" t="s">
        <v>62</v>
      </c>
      <c r="C12" s="408"/>
      <c r="D12" s="408"/>
      <c r="E12" s="409" t="s">
        <v>63</v>
      </c>
      <c r="F12" s="409"/>
      <c r="G12" s="409"/>
      <c r="H12" s="410" t="s">
        <v>445</v>
      </c>
      <c r="I12" s="410"/>
      <c r="J12" s="410"/>
      <c r="K12" s="410"/>
      <c r="L12" s="410"/>
    </row>
    <row r="13" spans="1:12" ht="18" customHeight="1">
      <c r="A13" s="227"/>
      <c r="B13" s="227"/>
      <c r="C13" s="411" t="s">
        <v>64</v>
      </c>
      <c r="D13" s="411"/>
      <c r="E13" s="409" t="s">
        <v>65</v>
      </c>
      <c r="F13" s="409"/>
      <c r="G13" s="409"/>
      <c r="H13" s="410" t="s">
        <v>445</v>
      </c>
      <c r="I13" s="410"/>
      <c r="J13" s="410"/>
      <c r="K13" s="410"/>
      <c r="L13" s="410"/>
    </row>
    <row r="14" spans="1:12" ht="18" customHeight="1">
      <c r="A14" s="226" t="s">
        <v>66</v>
      </c>
      <c r="B14" s="227"/>
      <c r="C14" s="408"/>
      <c r="D14" s="408"/>
      <c r="E14" s="409" t="s">
        <v>67</v>
      </c>
      <c r="F14" s="409"/>
      <c r="G14" s="409"/>
      <c r="H14" s="410" t="s">
        <v>446</v>
      </c>
      <c r="I14" s="410"/>
      <c r="J14" s="410"/>
      <c r="K14" s="410"/>
      <c r="L14" s="410"/>
    </row>
    <row r="15" spans="1:12" ht="18" customHeight="1">
      <c r="A15" s="227"/>
      <c r="B15" s="226" t="s">
        <v>68</v>
      </c>
      <c r="C15" s="408"/>
      <c r="D15" s="408"/>
      <c r="E15" s="409" t="s">
        <v>69</v>
      </c>
      <c r="F15" s="409"/>
      <c r="G15" s="409"/>
      <c r="H15" s="410" t="s">
        <v>446</v>
      </c>
      <c r="I15" s="410"/>
      <c r="J15" s="410"/>
      <c r="K15" s="410"/>
      <c r="L15" s="410"/>
    </row>
    <row r="16" spans="1:12" ht="24" customHeight="1">
      <c r="A16" s="227"/>
      <c r="B16" s="227"/>
      <c r="C16" s="411" t="s">
        <v>70</v>
      </c>
      <c r="D16" s="411"/>
      <c r="E16" s="409" t="s">
        <v>71</v>
      </c>
      <c r="F16" s="409"/>
      <c r="G16" s="409"/>
      <c r="H16" s="410" t="s">
        <v>446</v>
      </c>
      <c r="I16" s="410"/>
      <c r="J16" s="410"/>
      <c r="K16" s="410"/>
      <c r="L16" s="410"/>
    </row>
    <row r="17" spans="1:12" ht="18" customHeight="1">
      <c r="A17" s="226" t="s">
        <v>72</v>
      </c>
      <c r="B17" s="227"/>
      <c r="C17" s="408"/>
      <c r="D17" s="408"/>
      <c r="E17" s="409" t="s">
        <v>73</v>
      </c>
      <c r="F17" s="409"/>
      <c r="G17" s="409"/>
      <c r="H17" s="410" t="s">
        <v>447</v>
      </c>
      <c r="I17" s="410"/>
      <c r="J17" s="410"/>
      <c r="K17" s="410"/>
      <c r="L17" s="410"/>
    </row>
    <row r="18" spans="1:12" ht="18" customHeight="1">
      <c r="A18" s="227"/>
      <c r="B18" s="226" t="s">
        <v>74</v>
      </c>
      <c r="C18" s="408"/>
      <c r="D18" s="408"/>
      <c r="E18" s="409" t="s">
        <v>75</v>
      </c>
      <c r="F18" s="409"/>
      <c r="G18" s="409"/>
      <c r="H18" s="410" t="s">
        <v>447</v>
      </c>
      <c r="I18" s="410"/>
      <c r="J18" s="410"/>
      <c r="K18" s="410"/>
      <c r="L18" s="410"/>
    </row>
    <row r="19" spans="1:12" ht="18" customHeight="1">
      <c r="A19" s="227"/>
      <c r="B19" s="227"/>
      <c r="C19" s="411" t="s">
        <v>76</v>
      </c>
      <c r="D19" s="411"/>
      <c r="E19" s="409" t="s">
        <v>448</v>
      </c>
      <c r="F19" s="409"/>
      <c r="G19" s="409"/>
      <c r="H19" s="410" t="s">
        <v>449</v>
      </c>
      <c r="I19" s="410"/>
      <c r="J19" s="410"/>
      <c r="K19" s="410"/>
      <c r="L19" s="410"/>
    </row>
    <row r="20" spans="1:12" ht="31.5" customHeight="1">
      <c r="A20" s="227"/>
      <c r="B20" s="227"/>
      <c r="C20" s="411" t="s">
        <v>58</v>
      </c>
      <c r="D20" s="411"/>
      <c r="E20" s="409" t="s">
        <v>450</v>
      </c>
      <c r="F20" s="409"/>
      <c r="G20" s="409"/>
      <c r="H20" s="410" t="s">
        <v>451</v>
      </c>
      <c r="I20" s="410"/>
      <c r="J20" s="410"/>
      <c r="K20" s="410"/>
      <c r="L20" s="410"/>
    </row>
    <row r="21" spans="1:12" ht="18" customHeight="1">
      <c r="A21" s="227"/>
      <c r="B21" s="227"/>
      <c r="C21" s="411" t="s">
        <v>79</v>
      </c>
      <c r="D21" s="411"/>
      <c r="E21" s="409" t="s">
        <v>452</v>
      </c>
      <c r="F21" s="409"/>
      <c r="G21" s="409"/>
      <c r="H21" s="410" t="s">
        <v>103</v>
      </c>
      <c r="I21" s="410"/>
      <c r="J21" s="410"/>
      <c r="K21" s="410"/>
      <c r="L21" s="410"/>
    </row>
    <row r="22" spans="1:12" ht="18" customHeight="1">
      <c r="A22" s="226" t="s">
        <v>81</v>
      </c>
      <c r="B22" s="227"/>
      <c r="C22" s="408"/>
      <c r="D22" s="408"/>
      <c r="E22" s="409" t="s">
        <v>82</v>
      </c>
      <c r="F22" s="409"/>
      <c r="G22" s="409"/>
      <c r="H22" s="410" t="s">
        <v>453</v>
      </c>
      <c r="I22" s="410"/>
      <c r="J22" s="410"/>
      <c r="K22" s="410"/>
      <c r="L22" s="410"/>
    </row>
    <row r="23" spans="1:12" ht="18" customHeight="1">
      <c r="A23" s="227"/>
      <c r="B23" s="226" t="s">
        <v>83</v>
      </c>
      <c r="C23" s="408"/>
      <c r="D23" s="408"/>
      <c r="E23" s="409" t="s">
        <v>84</v>
      </c>
      <c r="F23" s="409"/>
      <c r="G23" s="409"/>
      <c r="H23" s="410" t="s">
        <v>454</v>
      </c>
      <c r="I23" s="410"/>
      <c r="J23" s="410"/>
      <c r="K23" s="410"/>
      <c r="L23" s="410"/>
    </row>
    <row r="24" spans="1:12" ht="33" customHeight="1">
      <c r="A24" s="227"/>
      <c r="B24" s="227"/>
      <c r="C24" s="411" t="s">
        <v>85</v>
      </c>
      <c r="D24" s="411"/>
      <c r="E24" s="409" t="s">
        <v>455</v>
      </c>
      <c r="F24" s="409"/>
      <c r="G24" s="409"/>
      <c r="H24" s="410" t="s">
        <v>454</v>
      </c>
      <c r="I24" s="410"/>
      <c r="J24" s="410"/>
      <c r="K24" s="410"/>
      <c r="L24" s="410"/>
    </row>
    <row r="25" spans="1:12" ht="18" customHeight="1">
      <c r="A25" s="227"/>
      <c r="B25" s="226" t="s">
        <v>86</v>
      </c>
      <c r="C25" s="408"/>
      <c r="D25" s="408"/>
      <c r="E25" s="409" t="s">
        <v>391</v>
      </c>
      <c r="F25" s="409"/>
      <c r="G25" s="409"/>
      <c r="H25" s="410" t="s">
        <v>456</v>
      </c>
      <c r="I25" s="410"/>
      <c r="J25" s="410"/>
      <c r="K25" s="410"/>
      <c r="L25" s="410"/>
    </row>
    <row r="26" spans="1:12" ht="18" customHeight="1">
      <c r="A26" s="227"/>
      <c r="B26" s="227"/>
      <c r="C26" s="411" t="s">
        <v>79</v>
      </c>
      <c r="D26" s="411"/>
      <c r="E26" s="409" t="s">
        <v>452</v>
      </c>
      <c r="F26" s="409"/>
      <c r="G26" s="409"/>
      <c r="H26" s="410" t="s">
        <v>198</v>
      </c>
      <c r="I26" s="410"/>
      <c r="J26" s="410"/>
      <c r="K26" s="410"/>
      <c r="L26" s="410"/>
    </row>
    <row r="27" spans="1:12" ht="18" customHeight="1">
      <c r="A27" s="227"/>
      <c r="B27" s="227"/>
      <c r="C27" s="411" t="s">
        <v>64</v>
      </c>
      <c r="D27" s="411"/>
      <c r="E27" s="409" t="s">
        <v>65</v>
      </c>
      <c r="F27" s="409"/>
      <c r="G27" s="409"/>
      <c r="H27" s="410" t="s">
        <v>87</v>
      </c>
      <c r="I27" s="410"/>
      <c r="J27" s="410"/>
      <c r="K27" s="410"/>
      <c r="L27" s="410"/>
    </row>
    <row r="28" spans="1:12" ht="24" customHeight="1">
      <c r="A28" s="226" t="s">
        <v>402</v>
      </c>
      <c r="B28" s="227"/>
      <c r="C28" s="408"/>
      <c r="D28" s="408"/>
      <c r="E28" s="409" t="s">
        <v>88</v>
      </c>
      <c r="F28" s="409"/>
      <c r="G28" s="409"/>
      <c r="H28" s="410" t="s">
        <v>457</v>
      </c>
      <c r="I28" s="410"/>
      <c r="J28" s="410"/>
      <c r="K28" s="410"/>
      <c r="L28" s="410"/>
    </row>
    <row r="29" spans="1:12" ht="18" customHeight="1">
      <c r="A29" s="227"/>
      <c r="B29" s="226" t="s">
        <v>401</v>
      </c>
      <c r="C29" s="408"/>
      <c r="D29" s="408"/>
      <c r="E29" s="409" t="s">
        <v>89</v>
      </c>
      <c r="F29" s="409"/>
      <c r="G29" s="409"/>
      <c r="H29" s="410" t="s">
        <v>457</v>
      </c>
      <c r="I29" s="410"/>
      <c r="J29" s="410"/>
      <c r="K29" s="410"/>
      <c r="L29" s="410"/>
    </row>
    <row r="30" spans="1:12" ht="31.5" customHeight="1">
      <c r="A30" s="227"/>
      <c r="B30" s="227"/>
      <c r="C30" s="411" t="s">
        <v>85</v>
      </c>
      <c r="D30" s="411"/>
      <c r="E30" s="409" t="s">
        <v>455</v>
      </c>
      <c r="F30" s="409"/>
      <c r="G30" s="409"/>
      <c r="H30" s="410" t="s">
        <v>457</v>
      </c>
      <c r="I30" s="410"/>
      <c r="J30" s="410"/>
      <c r="K30" s="410"/>
      <c r="L30" s="410"/>
    </row>
    <row r="31" spans="1:12" ht="18" customHeight="1">
      <c r="A31" s="226" t="s">
        <v>90</v>
      </c>
      <c r="B31" s="227"/>
      <c r="C31" s="408"/>
      <c r="D31" s="408"/>
      <c r="E31" s="409" t="s">
        <v>91</v>
      </c>
      <c r="F31" s="409"/>
      <c r="G31" s="409"/>
      <c r="H31" s="410" t="s">
        <v>92</v>
      </c>
      <c r="I31" s="410"/>
      <c r="J31" s="410"/>
      <c r="K31" s="410"/>
      <c r="L31" s="410"/>
    </row>
    <row r="32" spans="1:12" ht="18" customHeight="1">
      <c r="A32" s="227"/>
      <c r="B32" s="226" t="s">
        <v>93</v>
      </c>
      <c r="C32" s="408"/>
      <c r="D32" s="408"/>
      <c r="E32" s="409" t="s">
        <v>94</v>
      </c>
      <c r="F32" s="409"/>
      <c r="G32" s="409"/>
      <c r="H32" s="410" t="s">
        <v>92</v>
      </c>
      <c r="I32" s="410"/>
      <c r="J32" s="410"/>
      <c r="K32" s="410"/>
      <c r="L32" s="410"/>
    </row>
    <row r="33" spans="1:12" ht="32.25" customHeight="1">
      <c r="A33" s="227"/>
      <c r="B33" s="227"/>
      <c r="C33" s="411" t="s">
        <v>85</v>
      </c>
      <c r="D33" s="411"/>
      <c r="E33" s="409" t="s">
        <v>455</v>
      </c>
      <c r="F33" s="409"/>
      <c r="G33" s="409"/>
      <c r="H33" s="410" t="s">
        <v>92</v>
      </c>
      <c r="I33" s="410"/>
      <c r="J33" s="410"/>
      <c r="K33" s="410"/>
      <c r="L33" s="410"/>
    </row>
    <row r="34" spans="1:12" ht="18" customHeight="1">
      <c r="A34" s="226" t="s">
        <v>95</v>
      </c>
      <c r="B34" s="227"/>
      <c r="C34" s="408"/>
      <c r="D34" s="408"/>
      <c r="E34" s="409" t="s">
        <v>96</v>
      </c>
      <c r="F34" s="409"/>
      <c r="G34" s="409"/>
      <c r="H34" s="410" t="s">
        <v>87</v>
      </c>
      <c r="I34" s="410"/>
      <c r="J34" s="410"/>
      <c r="K34" s="410"/>
      <c r="L34" s="410"/>
    </row>
    <row r="35" spans="1:12" ht="18" customHeight="1">
      <c r="A35" s="227"/>
      <c r="B35" s="226" t="s">
        <v>97</v>
      </c>
      <c r="C35" s="408"/>
      <c r="D35" s="408"/>
      <c r="E35" s="409" t="s">
        <v>98</v>
      </c>
      <c r="F35" s="409"/>
      <c r="G35" s="409"/>
      <c r="H35" s="410" t="s">
        <v>87</v>
      </c>
      <c r="I35" s="410"/>
      <c r="J35" s="410"/>
      <c r="K35" s="410"/>
      <c r="L35" s="410"/>
    </row>
    <row r="36" spans="1:12" ht="33" customHeight="1">
      <c r="A36" s="227"/>
      <c r="B36" s="227"/>
      <c r="C36" s="411" t="s">
        <v>85</v>
      </c>
      <c r="D36" s="411"/>
      <c r="E36" s="409" t="s">
        <v>455</v>
      </c>
      <c r="F36" s="409"/>
      <c r="G36" s="409"/>
      <c r="H36" s="410" t="s">
        <v>87</v>
      </c>
      <c r="I36" s="410"/>
      <c r="J36" s="410"/>
      <c r="K36" s="410"/>
      <c r="L36" s="410"/>
    </row>
    <row r="37" spans="1:12" s="392" customFormat="1" ht="24" customHeight="1">
      <c r="A37" s="390" t="s">
        <v>99</v>
      </c>
      <c r="B37" s="391"/>
      <c r="C37" s="405"/>
      <c r="D37" s="405"/>
      <c r="E37" s="406" t="s">
        <v>100</v>
      </c>
      <c r="F37" s="406"/>
      <c r="G37" s="406"/>
      <c r="H37" s="407" t="s">
        <v>706</v>
      </c>
      <c r="I37" s="407"/>
      <c r="J37" s="407"/>
      <c r="K37" s="407"/>
      <c r="L37" s="407"/>
    </row>
    <row r="38" spans="1:12" ht="18" customHeight="1">
      <c r="A38" s="227"/>
      <c r="B38" s="226" t="s">
        <v>101</v>
      </c>
      <c r="C38" s="408"/>
      <c r="D38" s="408"/>
      <c r="E38" s="409" t="s">
        <v>102</v>
      </c>
      <c r="F38" s="409"/>
      <c r="G38" s="409"/>
      <c r="H38" s="410" t="s">
        <v>26</v>
      </c>
      <c r="I38" s="410"/>
      <c r="J38" s="410"/>
      <c r="K38" s="410"/>
      <c r="L38" s="410"/>
    </row>
    <row r="39" spans="1:12" ht="22.5" customHeight="1">
      <c r="A39" s="227"/>
      <c r="B39" s="227"/>
      <c r="C39" s="411" t="s">
        <v>104</v>
      </c>
      <c r="D39" s="411"/>
      <c r="E39" s="409" t="s">
        <v>458</v>
      </c>
      <c r="F39" s="409"/>
      <c r="G39" s="409"/>
      <c r="H39" s="410" t="s">
        <v>26</v>
      </c>
      <c r="I39" s="410"/>
      <c r="J39" s="410"/>
      <c r="K39" s="410"/>
      <c r="L39" s="410"/>
    </row>
    <row r="40" spans="1:12" ht="31.5" customHeight="1">
      <c r="A40" s="227"/>
      <c r="B40" s="226" t="s">
        <v>105</v>
      </c>
      <c r="C40" s="408"/>
      <c r="D40" s="408"/>
      <c r="E40" s="409" t="s">
        <v>109</v>
      </c>
      <c r="F40" s="409"/>
      <c r="G40" s="409"/>
      <c r="H40" s="410" t="s">
        <v>459</v>
      </c>
      <c r="I40" s="410"/>
      <c r="J40" s="410"/>
      <c r="K40" s="410"/>
      <c r="L40" s="410"/>
    </row>
    <row r="41" spans="1:12" ht="18" customHeight="1">
      <c r="A41" s="227"/>
      <c r="B41" s="227"/>
      <c r="C41" s="411" t="s">
        <v>110</v>
      </c>
      <c r="D41" s="411"/>
      <c r="E41" s="409" t="s">
        <v>460</v>
      </c>
      <c r="F41" s="409"/>
      <c r="G41" s="409"/>
      <c r="H41" s="410" t="s">
        <v>461</v>
      </c>
      <c r="I41" s="410"/>
      <c r="J41" s="410"/>
      <c r="K41" s="410"/>
      <c r="L41" s="410"/>
    </row>
    <row r="42" spans="1:12" ht="18" customHeight="1">
      <c r="A42" s="227"/>
      <c r="B42" s="227"/>
      <c r="C42" s="411" t="s">
        <v>112</v>
      </c>
      <c r="D42" s="411"/>
      <c r="E42" s="409" t="s">
        <v>462</v>
      </c>
      <c r="F42" s="409"/>
      <c r="G42" s="409"/>
      <c r="H42" s="410" t="s">
        <v>463</v>
      </c>
      <c r="I42" s="410"/>
      <c r="J42" s="410"/>
      <c r="K42" s="410"/>
      <c r="L42" s="410"/>
    </row>
    <row r="43" spans="1:12" ht="18" customHeight="1">
      <c r="A43" s="227"/>
      <c r="B43" s="227"/>
      <c r="C43" s="411" t="s">
        <v>113</v>
      </c>
      <c r="D43" s="411"/>
      <c r="E43" s="409" t="s">
        <v>464</v>
      </c>
      <c r="F43" s="409"/>
      <c r="G43" s="409"/>
      <c r="H43" s="410" t="s">
        <v>465</v>
      </c>
      <c r="I43" s="410"/>
      <c r="J43" s="410"/>
      <c r="K43" s="410"/>
      <c r="L43" s="410"/>
    </row>
    <row r="44" spans="1:12" ht="18" customHeight="1">
      <c r="A44" s="227"/>
      <c r="B44" s="227"/>
      <c r="C44" s="411" t="s">
        <v>114</v>
      </c>
      <c r="D44" s="411"/>
      <c r="E44" s="409" t="s">
        <v>466</v>
      </c>
      <c r="F44" s="409"/>
      <c r="G44" s="409"/>
      <c r="H44" s="410" t="s">
        <v>467</v>
      </c>
      <c r="I44" s="410"/>
      <c r="J44" s="410"/>
      <c r="K44" s="410"/>
      <c r="L44" s="410"/>
    </row>
    <row r="45" spans="1:12" ht="18" customHeight="1">
      <c r="A45" s="227"/>
      <c r="B45" s="227"/>
      <c r="C45" s="411" t="s">
        <v>115</v>
      </c>
      <c r="D45" s="411"/>
      <c r="E45" s="409" t="s">
        <v>468</v>
      </c>
      <c r="F45" s="409"/>
      <c r="G45" s="409"/>
      <c r="H45" s="410" t="s">
        <v>6</v>
      </c>
      <c r="I45" s="410"/>
      <c r="J45" s="410"/>
      <c r="K45" s="410"/>
      <c r="L45" s="410"/>
    </row>
    <row r="46" spans="1:12" ht="18" customHeight="1">
      <c r="A46" s="227"/>
      <c r="B46" s="227"/>
      <c r="C46" s="411" t="s">
        <v>77</v>
      </c>
      <c r="D46" s="411"/>
      <c r="E46" s="409" t="s">
        <v>78</v>
      </c>
      <c r="F46" s="409"/>
      <c r="G46" s="409"/>
      <c r="H46" s="410" t="s">
        <v>92</v>
      </c>
      <c r="I46" s="410"/>
      <c r="J46" s="410"/>
      <c r="K46" s="410"/>
      <c r="L46" s="410"/>
    </row>
    <row r="47" spans="1:12" ht="18" customHeight="1">
      <c r="A47" s="227"/>
      <c r="B47" s="227"/>
      <c r="C47" s="411" t="s">
        <v>116</v>
      </c>
      <c r="D47" s="411"/>
      <c r="E47" s="409" t="s">
        <v>469</v>
      </c>
      <c r="F47" s="409"/>
      <c r="G47" s="409"/>
      <c r="H47" s="410" t="s">
        <v>470</v>
      </c>
      <c r="I47" s="410"/>
      <c r="J47" s="410"/>
      <c r="K47" s="410"/>
      <c r="L47" s="410"/>
    </row>
    <row r="48" spans="1:12" s="393" customFormat="1" ht="32.25" customHeight="1">
      <c r="A48" s="391"/>
      <c r="B48" s="390" t="s">
        <v>117</v>
      </c>
      <c r="C48" s="405"/>
      <c r="D48" s="405"/>
      <c r="E48" s="406" t="s">
        <v>118</v>
      </c>
      <c r="F48" s="406"/>
      <c r="G48" s="406"/>
      <c r="H48" s="407" t="s">
        <v>707</v>
      </c>
      <c r="I48" s="407"/>
      <c r="J48" s="407"/>
      <c r="K48" s="407"/>
      <c r="L48" s="407"/>
    </row>
    <row r="49" spans="1:12" s="393" customFormat="1" ht="15" customHeight="1">
      <c r="A49" s="391"/>
      <c r="B49" s="391"/>
      <c r="C49" s="420" t="s">
        <v>110</v>
      </c>
      <c r="D49" s="420"/>
      <c r="E49" s="406" t="s">
        <v>460</v>
      </c>
      <c r="F49" s="406"/>
      <c r="G49" s="406"/>
      <c r="H49" s="407" t="s">
        <v>708</v>
      </c>
      <c r="I49" s="407"/>
      <c r="J49" s="407"/>
      <c r="K49" s="407"/>
      <c r="L49" s="407"/>
    </row>
    <row r="50" spans="1:12" ht="18" customHeight="1">
      <c r="A50" s="227"/>
      <c r="B50" s="227"/>
      <c r="C50" s="411" t="s">
        <v>112</v>
      </c>
      <c r="D50" s="411"/>
      <c r="E50" s="409" t="s">
        <v>462</v>
      </c>
      <c r="F50" s="409"/>
      <c r="G50" s="409"/>
      <c r="H50" s="410" t="s">
        <v>471</v>
      </c>
      <c r="I50" s="410"/>
      <c r="J50" s="410"/>
      <c r="K50" s="410"/>
      <c r="L50" s="410"/>
    </row>
    <row r="51" spans="1:12" ht="18" customHeight="1">
      <c r="A51" s="227"/>
      <c r="B51" s="227"/>
      <c r="C51" s="411" t="s">
        <v>113</v>
      </c>
      <c r="D51" s="411"/>
      <c r="E51" s="409" t="s">
        <v>464</v>
      </c>
      <c r="F51" s="409"/>
      <c r="G51" s="409"/>
      <c r="H51" s="410" t="s">
        <v>472</v>
      </c>
      <c r="I51" s="410"/>
      <c r="J51" s="410"/>
      <c r="K51" s="410"/>
      <c r="L51" s="410"/>
    </row>
    <row r="52" spans="1:12" ht="18" customHeight="1">
      <c r="A52" s="227"/>
      <c r="B52" s="227"/>
      <c r="C52" s="411" t="s">
        <v>114</v>
      </c>
      <c r="D52" s="411"/>
      <c r="E52" s="409" t="s">
        <v>466</v>
      </c>
      <c r="F52" s="409"/>
      <c r="G52" s="409"/>
      <c r="H52" s="410" t="s">
        <v>473</v>
      </c>
      <c r="I52" s="410"/>
      <c r="J52" s="410"/>
      <c r="K52" s="410"/>
      <c r="L52" s="410"/>
    </row>
    <row r="53" spans="1:12" ht="18" customHeight="1">
      <c r="A53" s="227"/>
      <c r="B53" s="227"/>
      <c r="C53" s="411" t="s">
        <v>119</v>
      </c>
      <c r="D53" s="411"/>
      <c r="E53" s="409" t="s">
        <v>474</v>
      </c>
      <c r="F53" s="409"/>
      <c r="G53" s="409"/>
      <c r="H53" s="410" t="s">
        <v>198</v>
      </c>
      <c r="I53" s="410"/>
      <c r="J53" s="410"/>
      <c r="K53" s="410"/>
      <c r="L53" s="410"/>
    </row>
    <row r="54" spans="1:12" ht="18" customHeight="1">
      <c r="A54" s="227"/>
      <c r="B54" s="227"/>
      <c r="C54" s="411" t="s">
        <v>121</v>
      </c>
      <c r="D54" s="411"/>
      <c r="E54" s="409" t="s">
        <v>475</v>
      </c>
      <c r="F54" s="409"/>
      <c r="G54" s="409"/>
      <c r="H54" s="410" t="s">
        <v>476</v>
      </c>
      <c r="I54" s="410"/>
      <c r="J54" s="410"/>
      <c r="K54" s="410"/>
      <c r="L54" s="410"/>
    </row>
    <row r="55" spans="1:12" ht="18" customHeight="1">
      <c r="A55" s="227"/>
      <c r="B55" s="227"/>
      <c r="C55" s="411" t="s">
        <v>122</v>
      </c>
      <c r="D55" s="411"/>
      <c r="E55" s="409" t="s">
        <v>123</v>
      </c>
      <c r="F55" s="409"/>
      <c r="G55" s="409"/>
      <c r="H55" s="410" t="s">
        <v>429</v>
      </c>
      <c r="I55" s="410"/>
      <c r="J55" s="410"/>
      <c r="K55" s="410"/>
      <c r="L55" s="410"/>
    </row>
    <row r="56" spans="1:12" ht="18" customHeight="1">
      <c r="A56" s="227"/>
      <c r="B56" s="227"/>
      <c r="C56" s="411" t="s">
        <v>115</v>
      </c>
      <c r="D56" s="411"/>
      <c r="E56" s="409" t="s">
        <v>468</v>
      </c>
      <c r="F56" s="409"/>
      <c r="G56" s="409"/>
      <c r="H56" s="410" t="s">
        <v>28</v>
      </c>
      <c r="I56" s="410"/>
      <c r="J56" s="410"/>
      <c r="K56" s="410"/>
      <c r="L56" s="410"/>
    </row>
    <row r="57" spans="1:12" ht="18" customHeight="1">
      <c r="A57" s="227"/>
      <c r="B57" s="227"/>
      <c r="C57" s="411" t="s">
        <v>77</v>
      </c>
      <c r="D57" s="411"/>
      <c r="E57" s="409" t="s">
        <v>78</v>
      </c>
      <c r="F57" s="409"/>
      <c r="G57" s="409"/>
      <c r="H57" s="410" t="s">
        <v>1</v>
      </c>
      <c r="I57" s="410"/>
      <c r="J57" s="410"/>
      <c r="K57" s="410"/>
      <c r="L57" s="410"/>
    </row>
    <row r="58" spans="1:12" ht="18" customHeight="1">
      <c r="A58" s="227"/>
      <c r="B58" s="227"/>
      <c r="C58" s="411" t="s">
        <v>116</v>
      </c>
      <c r="D58" s="411"/>
      <c r="E58" s="409" t="s">
        <v>469</v>
      </c>
      <c r="F58" s="409"/>
      <c r="G58" s="409"/>
      <c r="H58" s="410" t="s">
        <v>470</v>
      </c>
      <c r="I58" s="410"/>
      <c r="J58" s="410"/>
      <c r="K58" s="410"/>
      <c r="L58" s="410"/>
    </row>
    <row r="59" spans="1:12" ht="23.25" customHeight="1">
      <c r="A59" s="227"/>
      <c r="B59" s="226" t="s">
        <v>124</v>
      </c>
      <c r="C59" s="408"/>
      <c r="D59" s="408"/>
      <c r="E59" s="409" t="s">
        <v>125</v>
      </c>
      <c r="F59" s="409"/>
      <c r="G59" s="409"/>
      <c r="H59" s="410" t="s">
        <v>477</v>
      </c>
      <c r="I59" s="410"/>
      <c r="J59" s="410"/>
      <c r="K59" s="410"/>
      <c r="L59" s="410"/>
    </row>
    <row r="60" spans="1:12" ht="18" customHeight="1">
      <c r="A60" s="227"/>
      <c r="B60" s="227"/>
      <c r="C60" s="411" t="s">
        <v>126</v>
      </c>
      <c r="D60" s="411"/>
      <c r="E60" s="409" t="s">
        <v>127</v>
      </c>
      <c r="F60" s="409"/>
      <c r="G60" s="409"/>
      <c r="H60" s="410" t="s">
        <v>128</v>
      </c>
      <c r="I60" s="410"/>
      <c r="J60" s="410"/>
      <c r="K60" s="410"/>
      <c r="L60" s="410"/>
    </row>
    <row r="61" spans="1:12" ht="18" customHeight="1">
      <c r="A61" s="227"/>
      <c r="B61" s="227"/>
      <c r="C61" s="411" t="s">
        <v>478</v>
      </c>
      <c r="D61" s="411"/>
      <c r="E61" s="409" t="s">
        <v>479</v>
      </c>
      <c r="F61" s="409"/>
      <c r="G61" s="409"/>
      <c r="H61" s="410" t="s">
        <v>480</v>
      </c>
      <c r="I61" s="410"/>
      <c r="J61" s="410"/>
      <c r="K61" s="410"/>
      <c r="L61" s="410"/>
    </row>
    <row r="62" spans="1:12" ht="18" customHeight="1">
      <c r="A62" s="227"/>
      <c r="B62" s="227"/>
      <c r="C62" s="411" t="s">
        <v>129</v>
      </c>
      <c r="D62" s="411"/>
      <c r="E62" s="409" t="s">
        <v>481</v>
      </c>
      <c r="F62" s="409"/>
      <c r="G62" s="409"/>
      <c r="H62" s="410" t="s">
        <v>482</v>
      </c>
      <c r="I62" s="410"/>
      <c r="J62" s="410"/>
      <c r="K62" s="410"/>
      <c r="L62" s="410"/>
    </row>
    <row r="63" spans="1:12" ht="22.5" customHeight="1">
      <c r="A63" s="227"/>
      <c r="B63" s="227"/>
      <c r="C63" s="411" t="s">
        <v>393</v>
      </c>
      <c r="D63" s="411"/>
      <c r="E63" s="409" t="s">
        <v>394</v>
      </c>
      <c r="F63" s="409"/>
      <c r="G63" s="409"/>
      <c r="H63" s="410" t="s">
        <v>483</v>
      </c>
      <c r="I63" s="410"/>
      <c r="J63" s="410"/>
      <c r="K63" s="410"/>
      <c r="L63" s="410"/>
    </row>
    <row r="64" spans="1:12" ht="18" customHeight="1">
      <c r="A64" s="227"/>
      <c r="B64" s="226" t="s">
        <v>130</v>
      </c>
      <c r="C64" s="408"/>
      <c r="D64" s="408"/>
      <c r="E64" s="409" t="s">
        <v>131</v>
      </c>
      <c r="F64" s="409"/>
      <c r="G64" s="409"/>
      <c r="H64" s="410" t="s">
        <v>484</v>
      </c>
      <c r="I64" s="410"/>
      <c r="J64" s="410"/>
      <c r="K64" s="410"/>
      <c r="L64" s="410"/>
    </row>
    <row r="65" spans="1:12" ht="18" customHeight="1">
      <c r="A65" s="227"/>
      <c r="B65" s="227"/>
      <c r="C65" s="411" t="s">
        <v>132</v>
      </c>
      <c r="D65" s="411"/>
      <c r="E65" s="409" t="s">
        <v>102</v>
      </c>
      <c r="F65" s="409"/>
      <c r="G65" s="409"/>
      <c r="H65" s="410" t="s">
        <v>485</v>
      </c>
      <c r="I65" s="410"/>
      <c r="J65" s="410"/>
      <c r="K65" s="410"/>
      <c r="L65" s="410"/>
    </row>
    <row r="66" spans="1:12" ht="18" customHeight="1">
      <c r="A66" s="227"/>
      <c r="B66" s="227"/>
      <c r="C66" s="411" t="s">
        <v>133</v>
      </c>
      <c r="D66" s="411"/>
      <c r="E66" s="409" t="s">
        <v>486</v>
      </c>
      <c r="F66" s="409"/>
      <c r="G66" s="409"/>
      <c r="H66" s="410" t="s">
        <v>392</v>
      </c>
      <c r="I66" s="410"/>
      <c r="J66" s="410"/>
      <c r="K66" s="410"/>
      <c r="L66" s="410"/>
    </row>
    <row r="67" spans="1:12" ht="18" customHeight="1">
      <c r="A67" s="226" t="s">
        <v>134</v>
      </c>
      <c r="B67" s="227"/>
      <c r="C67" s="408"/>
      <c r="D67" s="408"/>
      <c r="E67" s="409" t="s">
        <v>135</v>
      </c>
      <c r="F67" s="409"/>
      <c r="G67" s="409"/>
      <c r="H67" s="410" t="s">
        <v>487</v>
      </c>
      <c r="I67" s="410"/>
      <c r="J67" s="410"/>
      <c r="K67" s="410"/>
      <c r="L67" s="410"/>
    </row>
    <row r="68" spans="1:12" ht="18" customHeight="1">
      <c r="A68" s="227"/>
      <c r="B68" s="226" t="s">
        <v>136</v>
      </c>
      <c r="C68" s="408"/>
      <c r="D68" s="408"/>
      <c r="E68" s="409" t="s">
        <v>137</v>
      </c>
      <c r="F68" s="409"/>
      <c r="G68" s="409"/>
      <c r="H68" s="410" t="s">
        <v>488</v>
      </c>
      <c r="I68" s="410"/>
      <c r="J68" s="410"/>
      <c r="K68" s="410"/>
      <c r="L68" s="410"/>
    </row>
    <row r="69" spans="1:12" ht="18" customHeight="1">
      <c r="A69" s="227"/>
      <c r="B69" s="227"/>
      <c r="C69" s="411" t="s">
        <v>138</v>
      </c>
      <c r="D69" s="411"/>
      <c r="E69" s="409" t="s">
        <v>139</v>
      </c>
      <c r="F69" s="409"/>
      <c r="G69" s="409"/>
      <c r="H69" s="410" t="s">
        <v>488</v>
      </c>
      <c r="I69" s="410"/>
      <c r="J69" s="410"/>
      <c r="K69" s="410"/>
      <c r="L69" s="410"/>
    </row>
    <row r="70" spans="1:12" ht="18" customHeight="1">
      <c r="A70" s="227"/>
      <c r="B70" s="226" t="s">
        <v>140</v>
      </c>
      <c r="C70" s="408"/>
      <c r="D70" s="408"/>
      <c r="E70" s="409" t="s">
        <v>141</v>
      </c>
      <c r="F70" s="409"/>
      <c r="G70" s="409"/>
      <c r="H70" s="410" t="s">
        <v>489</v>
      </c>
      <c r="I70" s="410"/>
      <c r="J70" s="410"/>
      <c r="K70" s="410"/>
      <c r="L70" s="410"/>
    </row>
    <row r="71" spans="1:12" ht="18" customHeight="1">
      <c r="A71" s="227"/>
      <c r="B71" s="227"/>
      <c r="C71" s="411" t="s">
        <v>138</v>
      </c>
      <c r="D71" s="411"/>
      <c r="E71" s="409" t="s">
        <v>139</v>
      </c>
      <c r="F71" s="409"/>
      <c r="G71" s="409"/>
      <c r="H71" s="410" t="s">
        <v>489</v>
      </c>
      <c r="I71" s="410"/>
      <c r="J71" s="410"/>
      <c r="K71" s="410"/>
      <c r="L71" s="410"/>
    </row>
    <row r="72" spans="1:12" ht="18" customHeight="1">
      <c r="A72" s="226" t="s">
        <v>142</v>
      </c>
      <c r="B72" s="227"/>
      <c r="C72" s="408"/>
      <c r="D72" s="408"/>
      <c r="E72" s="409" t="s">
        <v>143</v>
      </c>
      <c r="F72" s="409"/>
      <c r="G72" s="409"/>
      <c r="H72" s="410" t="s">
        <v>490</v>
      </c>
      <c r="I72" s="410"/>
      <c r="J72" s="410"/>
      <c r="K72" s="410"/>
      <c r="L72" s="410"/>
    </row>
    <row r="73" spans="1:12" ht="18" customHeight="1">
      <c r="A73" s="227"/>
      <c r="B73" s="226" t="s">
        <v>144</v>
      </c>
      <c r="C73" s="408"/>
      <c r="D73" s="408"/>
      <c r="E73" s="409" t="s">
        <v>145</v>
      </c>
      <c r="F73" s="409"/>
      <c r="G73" s="409"/>
      <c r="H73" s="410" t="s">
        <v>87</v>
      </c>
      <c r="I73" s="410"/>
      <c r="J73" s="410"/>
      <c r="K73" s="410"/>
      <c r="L73" s="410"/>
    </row>
    <row r="74" spans="1:12" ht="18" customHeight="1">
      <c r="A74" s="227"/>
      <c r="B74" s="227"/>
      <c r="C74" s="411" t="s">
        <v>64</v>
      </c>
      <c r="D74" s="411"/>
      <c r="E74" s="409" t="s">
        <v>65</v>
      </c>
      <c r="F74" s="409"/>
      <c r="G74" s="409"/>
      <c r="H74" s="410" t="s">
        <v>87</v>
      </c>
      <c r="I74" s="410"/>
      <c r="J74" s="410"/>
      <c r="K74" s="410"/>
      <c r="L74" s="410"/>
    </row>
    <row r="75" spans="1:12" ht="18" customHeight="1">
      <c r="A75" s="227"/>
      <c r="B75" s="226" t="s">
        <v>27</v>
      </c>
      <c r="C75" s="408"/>
      <c r="D75" s="408"/>
      <c r="E75" s="409" t="s">
        <v>204</v>
      </c>
      <c r="F75" s="409"/>
      <c r="G75" s="409"/>
      <c r="H75" s="410" t="s">
        <v>491</v>
      </c>
      <c r="I75" s="410"/>
      <c r="J75" s="410"/>
      <c r="K75" s="410"/>
      <c r="L75" s="410"/>
    </row>
    <row r="76" spans="1:12" ht="27" customHeight="1">
      <c r="A76" s="227"/>
      <c r="B76" s="227"/>
      <c r="C76" s="411" t="s">
        <v>153</v>
      </c>
      <c r="D76" s="411"/>
      <c r="E76" s="409" t="s">
        <v>492</v>
      </c>
      <c r="F76" s="409"/>
      <c r="G76" s="409"/>
      <c r="H76" s="410" t="s">
        <v>491</v>
      </c>
      <c r="I76" s="410"/>
      <c r="J76" s="410"/>
      <c r="K76" s="410"/>
      <c r="L76" s="410"/>
    </row>
    <row r="77" spans="1:12" ht="18" customHeight="1">
      <c r="A77" s="227"/>
      <c r="B77" s="226" t="s">
        <v>146</v>
      </c>
      <c r="C77" s="408"/>
      <c r="D77" s="408"/>
      <c r="E77" s="409" t="s">
        <v>147</v>
      </c>
      <c r="F77" s="409"/>
      <c r="G77" s="409"/>
      <c r="H77" s="410" t="s">
        <v>493</v>
      </c>
      <c r="I77" s="410"/>
      <c r="J77" s="410"/>
      <c r="K77" s="410"/>
      <c r="L77" s="410"/>
    </row>
    <row r="78" spans="1:12" ht="18" customHeight="1">
      <c r="A78" s="227"/>
      <c r="B78" s="227"/>
      <c r="C78" s="411" t="s">
        <v>64</v>
      </c>
      <c r="D78" s="411"/>
      <c r="E78" s="409" t="s">
        <v>65</v>
      </c>
      <c r="F78" s="409"/>
      <c r="G78" s="409"/>
      <c r="H78" s="410" t="s">
        <v>494</v>
      </c>
      <c r="I78" s="410"/>
      <c r="J78" s="410"/>
      <c r="K78" s="410"/>
      <c r="L78" s="410"/>
    </row>
    <row r="79" spans="1:12" ht="24" customHeight="1">
      <c r="A79" s="227"/>
      <c r="B79" s="227"/>
      <c r="C79" s="411" t="s">
        <v>153</v>
      </c>
      <c r="D79" s="411"/>
      <c r="E79" s="409" t="s">
        <v>492</v>
      </c>
      <c r="F79" s="409"/>
      <c r="G79" s="409"/>
      <c r="H79" s="410" t="s">
        <v>495</v>
      </c>
      <c r="I79" s="410"/>
      <c r="J79" s="410"/>
      <c r="K79" s="410"/>
      <c r="L79" s="410"/>
    </row>
    <row r="80" spans="1:12" ht="18" customHeight="1">
      <c r="A80" s="226" t="s">
        <v>148</v>
      </c>
      <c r="B80" s="227"/>
      <c r="C80" s="408"/>
      <c r="D80" s="408"/>
      <c r="E80" s="409" t="s">
        <v>149</v>
      </c>
      <c r="F80" s="409"/>
      <c r="G80" s="409"/>
      <c r="H80" s="410" t="s">
        <v>496</v>
      </c>
      <c r="I80" s="410"/>
      <c r="J80" s="410"/>
      <c r="K80" s="410"/>
      <c r="L80" s="410"/>
    </row>
    <row r="81" spans="1:12" ht="36" customHeight="1">
      <c r="A81" s="227"/>
      <c r="B81" s="226" t="s">
        <v>152</v>
      </c>
      <c r="C81" s="408"/>
      <c r="D81" s="408"/>
      <c r="E81" s="409" t="s">
        <v>497</v>
      </c>
      <c r="F81" s="409"/>
      <c r="G81" s="409"/>
      <c r="H81" s="410" t="s">
        <v>498</v>
      </c>
      <c r="I81" s="410"/>
      <c r="J81" s="410"/>
      <c r="K81" s="410"/>
      <c r="L81" s="410"/>
    </row>
    <row r="82" spans="1:12" ht="36" customHeight="1">
      <c r="A82" s="227"/>
      <c r="B82" s="227"/>
      <c r="C82" s="411" t="s">
        <v>85</v>
      </c>
      <c r="D82" s="411"/>
      <c r="E82" s="409" t="s">
        <v>455</v>
      </c>
      <c r="F82" s="409"/>
      <c r="G82" s="409"/>
      <c r="H82" s="410" t="s">
        <v>499</v>
      </c>
      <c r="I82" s="410"/>
      <c r="J82" s="410"/>
      <c r="K82" s="410"/>
      <c r="L82" s="410"/>
    </row>
    <row r="83" spans="1:12" ht="24" customHeight="1">
      <c r="A83" s="227"/>
      <c r="B83" s="227"/>
      <c r="C83" s="411" t="s">
        <v>153</v>
      </c>
      <c r="D83" s="411"/>
      <c r="E83" s="409" t="s">
        <v>492</v>
      </c>
      <c r="F83" s="409"/>
      <c r="G83" s="409"/>
      <c r="H83" s="410" t="s">
        <v>500</v>
      </c>
      <c r="I83" s="410"/>
      <c r="J83" s="410"/>
      <c r="K83" s="410"/>
      <c r="L83" s="410"/>
    </row>
    <row r="84" spans="1:12" ht="21.75" customHeight="1">
      <c r="A84" s="227"/>
      <c r="B84" s="226" t="s">
        <v>154</v>
      </c>
      <c r="C84" s="408"/>
      <c r="D84" s="408"/>
      <c r="E84" s="409" t="s">
        <v>501</v>
      </c>
      <c r="F84" s="409"/>
      <c r="G84" s="409"/>
      <c r="H84" s="410" t="s">
        <v>502</v>
      </c>
      <c r="I84" s="410"/>
      <c r="J84" s="410"/>
      <c r="K84" s="410"/>
      <c r="L84" s="410"/>
    </row>
    <row r="85" spans="1:12" ht="24" customHeight="1">
      <c r="A85" s="227"/>
      <c r="B85" s="227"/>
      <c r="C85" s="411" t="s">
        <v>153</v>
      </c>
      <c r="D85" s="411"/>
      <c r="E85" s="409" t="s">
        <v>492</v>
      </c>
      <c r="F85" s="409"/>
      <c r="G85" s="409"/>
      <c r="H85" s="410" t="s">
        <v>502</v>
      </c>
      <c r="I85" s="410"/>
      <c r="J85" s="410"/>
      <c r="K85" s="410"/>
      <c r="L85" s="410"/>
    </row>
    <row r="86" spans="1:12" ht="18" customHeight="1">
      <c r="A86" s="227"/>
      <c r="B86" s="226" t="s">
        <v>155</v>
      </c>
      <c r="C86" s="408"/>
      <c r="D86" s="408"/>
      <c r="E86" s="409" t="s">
        <v>156</v>
      </c>
      <c r="F86" s="409"/>
      <c r="G86" s="409"/>
      <c r="H86" s="410" t="s">
        <v>503</v>
      </c>
      <c r="I86" s="410"/>
      <c r="J86" s="410"/>
      <c r="K86" s="410"/>
      <c r="L86" s="410"/>
    </row>
    <row r="87" spans="1:12" ht="24" customHeight="1">
      <c r="A87" s="227"/>
      <c r="B87" s="227"/>
      <c r="C87" s="411" t="s">
        <v>153</v>
      </c>
      <c r="D87" s="411"/>
      <c r="E87" s="409" t="s">
        <v>492</v>
      </c>
      <c r="F87" s="409"/>
      <c r="G87" s="409"/>
      <c r="H87" s="410" t="s">
        <v>503</v>
      </c>
      <c r="I87" s="410"/>
      <c r="J87" s="410"/>
      <c r="K87" s="410"/>
      <c r="L87" s="410"/>
    </row>
    <row r="88" spans="1:12" ht="18" customHeight="1">
      <c r="A88" s="227"/>
      <c r="B88" s="226" t="s">
        <v>157</v>
      </c>
      <c r="C88" s="408"/>
      <c r="D88" s="408"/>
      <c r="E88" s="409" t="s">
        <v>158</v>
      </c>
      <c r="F88" s="409"/>
      <c r="G88" s="409"/>
      <c r="H88" s="410" t="s">
        <v>504</v>
      </c>
      <c r="I88" s="410"/>
      <c r="J88" s="410"/>
      <c r="K88" s="410"/>
      <c r="L88" s="410"/>
    </row>
    <row r="89" spans="1:12" ht="24" customHeight="1">
      <c r="A89" s="227"/>
      <c r="B89" s="227"/>
      <c r="C89" s="411" t="s">
        <v>153</v>
      </c>
      <c r="D89" s="411"/>
      <c r="E89" s="409" t="s">
        <v>492</v>
      </c>
      <c r="F89" s="409"/>
      <c r="G89" s="409"/>
      <c r="H89" s="410" t="s">
        <v>504</v>
      </c>
      <c r="I89" s="410"/>
      <c r="J89" s="410"/>
      <c r="K89" s="410"/>
      <c r="L89" s="410"/>
    </row>
    <row r="90" spans="1:12" ht="18" customHeight="1">
      <c r="A90" s="227"/>
      <c r="B90" s="226" t="s">
        <v>159</v>
      </c>
      <c r="C90" s="408"/>
      <c r="D90" s="408"/>
      <c r="E90" s="409" t="s">
        <v>160</v>
      </c>
      <c r="F90" s="409"/>
      <c r="G90" s="409"/>
      <c r="H90" s="410" t="s">
        <v>505</v>
      </c>
      <c r="I90" s="410"/>
      <c r="J90" s="410"/>
      <c r="K90" s="410"/>
      <c r="L90" s="410"/>
    </row>
    <row r="91" spans="1:12" ht="18" customHeight="1">
      <c r="A91" s="227"/>
      <c r="B91" s="227"/>
      <c r="C91" s="411" t="s">
        <v>161</v>
      </c>
      <c r="D91" s="411"/>
      <c r="E91" s="409" t="s">
        <v>162</v>
      </c>
      <c r="F91" s="409"/>
      <c r="G91" s="409"/>
      <c r="H91" s="410" t="s">
        <v>505</v>
      </c>
      <c r="I91" s="410"/>
      <c r="J91" s="410"/>
      <c r="K91" s="410"/>
      <c r="L91" s="410"/>
    </row>
    <row r="92" spans="1:12" ht="18" customHeight="1">
      <c r="A92" s="227"/>
      <c r="B92" s="226" t="s">
        <v>506</v>
      </c>
      <c r="C92" s="408"/>
      <c r="D92" s="408"/>
      <c r="E92" s="409" t="s">
        <v>507</v>
      </c>
      <c r="F92" s="409"/>
      <c r="G92" s="409"/>
      <c r="H92" s="410" t="s">
        <v>508</v>
      </c>
      <c r="I92" s="410"/>
      <c r="J92" s="410"/>
      <c r="K92" s="410"/>
      <c r="L92" s="410"/>
    </row>
    <row r="93" spans="1:12" ht="24" customHeight="1">
      <c r="A93" s="227"/>
      <c r="B93" s="227"/>
      <c r="C93" s="411" t="s">
        <v>153</v>
      </c>
      <c r="D93" s="411"/>
      <c r="E93" s="409" t="s">
        <v>492</v>
      </c>
      <c r="F93" s="409"/>
      <c r="G93" s="409"/>
      <c r="H93" s="410" t="s">
        <v>508</v>
      </c>
      <c r="I93" s="410"/>
      <c r="J93" s="410"/>
      <c r="K93" s="410"/>
      <c r="L93" s="410"/>
    </row>
    <row r="94" spans="1:12" ht="18" customHeight="1">
      <c r="A94" s="226" t="s">
        <v>509</v>
      </c>
      <c r="B94" s="227"/>
      <c r="C94" s="408"/>
      <c r="D94" s="408"/>
      <c r="E94" s="409" t="s">
        <v>510</v>
      </c>
      <c r="F94" s="409"/>
      <c r="G94" s="409"/>
      <c r="H94" s="410" t="s">
        <v>511</v>
      </c>
      <c r="I94" s="410"/>
      <c r="J94" s="410"/>
      <c r="K94" s="410"/>
      <c r="L94" s="410"/>
    </row>
    <row r="95" spans="1:12" ht="18" customHeight="1">
      <c r="A95" s="227"/>
      <c r="B95" s="226" t="s">
        <v>512</v>
      </c>
      <c r="C95" s="408"/>
      <c r="D95" s="408"/>
      <c r="E95" s="409" t="s">
        <v>513</v>
      </c>
      <c r="F95" s="409"/>
      <c r="G95" s="409"/>
      <c r="H95" s="410" t="s">
        <v>514</v>
      </c>
      <c r="I95" s="410"/>
      <c r="J95" s="410"/>
      <c r="K95" s="410"/>
      <c r="L95" s="410"/>
    </row>
    <row r="96" spans="1:12" ht="44.25" customHeight="1">
      <c r="A96" s="227"/>
      <c r="B96" s="227"/>
      <c r="C96" s="411" t="s">
        <v>515</v>
      </c>
      <c r="D96" s="411"/>
      <c r="E96" s="421" t="s">
        <v>638</v>
      </c>
      <c r="F96" s="409"/>
      <c r="G96" s="409"/>
      <c r="H96" s="410" t="s">
        <v>514</v>
      </c>
      <c r="I96" s="410"/>
      <c r="J96" s="410"/>
      <c r="K96" s="410"/>
      <c r="L96" s="410"/>
    </row>
    <row r="97" spans="1:12" ht="24" customHeight="1">
      <c r="A97" s="227"/>
      <c r="B97" s="226" t="s">
        <v>516</v>
      </c>
      <c r="C97" s="408"/>
      <c r="D97" s="408"/>
      <c r="E97" s="422" t="s">
        <v>517</v>
      </c>
      <c r="F97" s="422"/>
      <c r="G97" s="422"/>
      <c r="H97" s="410" t="s">
        <v>518</v>
      </c>
      <c r="I97" s="410"/>
      <c r="J97" s="410"/>
      <c r="K97" s="410"/>
      <c r="L97" s="410"/>
    </row>
    <row r="98" spans="1:12" ht="32.25" customHeight="1">
      <c r="A98" s="227"/>
      <c r="B98" s="227"/>
      <c r="C98" s="411" t="s">
        <v>85</v>
      </c>
      <c r="D98" s="411"/>
      <c r="E98" s="409" t="s">
        <v>455</v>
      </c>
      <c r="F98" s="409"/>
      <c r="G98" s="409"/>
      <c r="H98" s="410" t="s">
        <v>519</v>
      </c>
      <c r="I98" s="410"/>
      <c r="J98" s="410"/>
      <c r="K98" s="410"/>
      <c r="L98" s="410"/>
    </row>
    <row r="99" spans="1:12" ht="24" customHeight="1">
      <c r="A99" s="227"/>
      <c r="B99" s="227"/>
      <c r="C99" s="411" t="s">
        <v>150</v>
      </c>
      <c r="D99" s="411"/>
      <c r="E99" s="409" t="s">
        <v>151</v>
      </c>
      <c r="F99" s="409"/>
      <c r="G99" s="409"/>
      <c r="H99" s="410" t="s">
        <v>520</v>
      </c>
      <c r="I99" s="410"/>
      <c r="J99" s="410"/>
      <c r="K99" s="410"/>
      <c r="L99" s="410"/>
    </row>
    <row r="100" spans="1:12" ht="18" customHeight="1">
      <c r="A100" s="226" t="s">
        <v>163</v>
      </c>
      <c r="B100" s="227"/>
      <c r="C100" s="408"/>
      <c r="D100" s="408"/>
      <c r="E100" s="409" t="s">
        <v>164</v>
      </c>
      <c r="F100" s="409"/>
      <c r="G100" s="409"/>
      <c r="H100" s="410" t="s">
        <v>521</v>
      </c>
      <c r="I100" s="410"/>
      <c r="J100" s="410"/>
      <c r="K100" s="410"/>
      <c r="L100" s="410"/>
    </row>
    <row r="101" spans="1:12" ht="18" customHeight="1">
      <c r="A101" s="227"/>
      <c r="B101" s="226" t="s">
        <v>30</v>
      </c>
      <c r="C101" s="408"/>
      <c r="D101" s="408"/>
      <c r="E101" s="409" t="s">
        <v>214</v>
      </c>
      <c r="F101" s="409"/>
      <c r="G101" s="409"/>
      <c r="H101" s="410" t="s">
        <v>522</v>
      </c>
      <c r="I101" s="410"/>
      <c r="J101" s="410"/>
      <c r="K101" s="410"/>
      <c r="L101" s="410"/>
    </row>
    <row r="102" spans="1:12" ht="18" customHeight="1">
      <c r="A102" s="227"/>
      <c r="B102" s="227"/>
      <c r="C102" s="411" t="s">
        <v>393</v>
      </c>
      <c r="D102" s="411"/>
      <c r="E102" s="409" t="s">
        <v>394</v>
      </c>
      <c r="F102" s="409"/>
      <c r="G102" s="409"/>
      <c r="H102" s="410" t="s">
        <v>523</v>
      </c>
      <c r="I102" s="410"/>
      <c r="J102" s="410"/>
      <c r="K102" s="410"/>
      <c r="L102" s="410"/>
    </row>
    <row r="103" spans="1:12" ht="18" customHeight="1">
      <c r="A103" s="227"/>
      <c r="B103" s="227"/>
      <c r="C103" s="411" t="s">
        <v>77</v>
      </c>
      <c r="D103" s="411"/>
      <c r="E103" s="409" t="s">
        <v>78</v>
      </c>
      <c r="F103" s="409"/>
      <c r="G103" s="409"/>
      <c r="H103" s="410" t="s">
        <v>120</v>
      </c>
      <c r="I103" s="410"/>
      <c r="J103" s="410"/>
      <c r="K103" s="410"/>
      <c r="L103" s="410"/>
    </row>
    <row r="104" spans="1:12" ht="13.5" customHeight="1">
      <c r="A104" s="227"/>
      <c r="B104" s="227"/>
      <c r="C104" s="411" t="s">
        <v>116</v>
      </c>
      <c r="D104" s="411"/>
      <c r="E104" s="409" t="s">
        <v>469</v>
      </c>
      <c r="F104" s="409"/>
      <c r="G104" s="409"/>
      <c r="H104" s="410" t="s">
        <v>103</v>
      </c>
      <c r="I104" s="410"/>
      <c r="J104" s="410"/>
      <c r="K104" s="410"/>
      <c r="L104" s="410"/>
    </row>
    <row r="105" spans="1:12" ht="21.75" customHeight="1">
      <c r="A105" s="227"/>
      <c r="B105" s="226" t="s">
        <v>165</v>
      </c>
      <c r="C105" s="408"/>
      <c r="D105" s="408"/>
      <c r="E105" s="409" t="s">
        <v>166</v>
      </c>
      <c r="F105" s="409"/>
      <c r="G105" s="409"/>
      <c r="H105" s="410" t="s">
        <v>1</v>
      </c>
      <c r="I105" s="410"/>
      <c r="J105" s="410"/>
      <c r="K105" s="410"/>
      <c r="L105" s="410"/>
    </row>
    <row r="106" spans="1:12" ht="18" customHeight="1">
      <c r="A106" s="227"/>
      <c r="B106" s="227"/>
      <c r="C106" s="411" t="s">
        <v>77</v>
      </c>
      <c r="D106" s="411"/>
      <c r="E106" s="409" t="s">
        <v>78</v>
      </c>
      <c r="F106" s="409"/>
      <c r="G106" s="409"/>
      <c r="H106" s="410" t="s">
        <v>1</v>
      </c>
      <c r="I106" s="410"/>
      <c r="J106" s="410"/>
      <c r="K106" s="410"/>
      <c r="L106" s="410"/>
    </row>
    <row r="107" spans="1:12" s="394" customFormat="1" ht="13.5" customHeight="1">
      <c r="A107" s="423" t="s">
        <v>52</v>
      </c>
      <c r="B107" s="423"/>
      <c r="C107" s="423"/>
      <c r="D107" s="423"/>
      <c r="E107" s="423"/>
      <c r="F107" s="424" t="s">
        <v>167</v>
      </c>
      <c r="G107" s="424"/>
      <c r="H107" s="425" t="s">
        <v>710</v>
      </c>
      <c r="I107" s="425"/>
      <c r="J107" s="425"/>
      <c r="K107" s="425"/>
      <c r="L107" s="425"/>
    </row>
    <row r="108" spans="1:12" ht="20.25" customHeight="1">
      <c r="A108" s="408"/>
      <c r="B108" s="408"/>
      <c r="C108" s="408"/>
      <c r="D108" s="408"/>
      <c r="E108" s="409" t="s">
        <v>55</v>
      </c>
      <c r="F108" s="409"/>
      <c r="G108" s="409"/>
      <c r="H108" s="410" t="s">
        <v>56</v>
      </c>
      <c r="I108" s="410"/>
      <c r="J108" s="410"/>
      <c r="K108" s="410"/>
      <c r="L108" s="410"/>
    </row>
    <row r="109" spans="1:12" ht="13.5" customHeight="1">
      <c r="A109" s="419" t="s">
        <v>168</v>
      </c>
      <c r="B109" s="419"/>
      <c r="C109" s="419"/>
      <c r="D109" s="419"/>
      <c r="E109" s="419"/>
      <c r="F109" s="419"/>
      <c r="G109" s="419"/>
      <c r="H109" s="419"/>
      <c r="I109" s="419"/>
      <c r="J109" s="419"/>
      <c r="K109" s="419"/>
      <c r="L109" s="419"/>
    </row>
    <row r="110" spans="1:12" ht="18" customHeight="1">
      <c r="A110" s="226" t="s">
        <v>72</v>
      </c>
      <c r="B110" s="227"/>
      <c r="C110" s="408"/>
      <c r="D110" s="408"/>
      <c r="E110" s="409" t="s">
        <v>73</v>
      </c>
      <c r="F110" s="409"/>
      <c r="G110" s="409"/>
      <c r="H110" s="410" t="s">
        <v>524</v>
      </c>
      <c r="I110" s="410"/>
      <c r="J110" s="410"/>
      <c r="K110" s="410"/>
      <c r="L110" s="410"/>
    </row>
    <row r="111" spans="1:12" ht="18" customHeight="1">
      <c r="A111" s="227"/>
      <c r="B111" s="226" t="s">
        <v>74</v>
      </c>
      <c r="C111" s="408"/>
      <c r="D111" s="408"/>
      <c r="E111" s="409" t="s">
        <v>75</v>
      </c>
      <c r="F111" s="409"/>
      <c r="G111" s="409"/>
      <c r="H111" s="410" t="s">
        <v>524</v>
      </c>
      <c r="I111" s="410"/>
      <c r="J111" s="410"/>
      <c r="K111" s="410"/>
      <c r="L111" s="410"/>
    </row>
    <row r="112" spans="1:12" ht="24" customHeight="1">
      <c r="A112" s="227"/>
      <c r="B112" s="227"/>
      <c r="C112" s="411" t="s">
        <v>169</v>
      </c>
      <c r="D112" s="411"/>
      <c r="E112" s="409" t="s">
        <v>170</v>
      </c>
      <c r="F112" s="409"/>
      <c r="G112" s="409"/>
      <c r="H112" s="410" t="s">
        <v>524</v>
      </c>
      <c r="I112" s="410"/>
      <c r="J112" s="410"/>
      <c r="K112" s="410"/>
      <c r="L112" s="410"/>
    </row>
    <row r="113" spans="1:12" ht="13.5" customHeight="1">
      <c r="A113" s="426" t="s">
        <v>168</v>
      </c>
      <c r="B113" s="426"/>
      <c r="C113" s="426"/>
      <c r="D113" s="426"/>
      <c r="E113" s="426"/>
      <c r="F113" s="427" t="s">
        <v>167</v>
      </c>
      <c r="G113" s="427"/>
      <c r="H113" s="428" t="s">
        <v>524</v>
      </c>
      <c r="I113" s="428"/>
      <c r="J113" s="428"/>
      <c r="K113" s="428"/>
      <c r="L113" s="428"/>
    </row>
    <row r="114" spans="1:12" ht="22.5" customHeight="1">
      <c r="A114" s="408"/>
      <c r="B114" s="408"/>
      <c r="C114" s="408"/>
      <c r="D114" s="408"/>
      <c r="E114" s="432" t="s">
        <v>55</v>
      </c>
      <c r="F114" s="422"/>
      <c r="G114" s="422"/>
      <c r="H114" s="410" t="s">
        <v>56</v>
      </c>
      <c r="I114" s="410"/>
      <c r="J114" s="410"/>
      <c r="K114" s="410"/>
      <c r="L114" s="410"/>
    </row>
    <row r="115" spans="1:12" ht="9.75" customHeight="1">
      <c r="A115" s="414"/>
      <c r="B115" s="414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</row>
    <row r="116" spans="1:12" s="394" customFormat="1" ht="13.5" customHeight="1">
      <c r="A116" s="433" t="s">
        <v>174</v>
      </c>
      <c r="B116" s="433"/>
      <c r="C116" s="433"/>
      <c r="D116" s="433"/>
      <c r="E116" s="433"/>
      <c r="F116" s="433"/>
      <c r="G116" s="433"/>
      <c r="H116" s="434" t="s">
        <v>711</v>
      </c>
      <c r="I116" s="434"/>
      <c r="J116" s="434"/>
      <c r="K116" s="434"/>
      <c r="L116" s="434"/>
    </row>
    <row r="117" spans="1:12" ht="36" customHeight="1">
      <c r="A117" s="429"/>
      <c r="B117" s="429"/>
      <c r="C117" s="429"/>
      <c r="D117" s="429"/>
      <c r="E117" s="430" t="s">
        <v>175</v>
      </c>
      <c r="F117" s="430"/>
      <c r="G117" s="430"/>
      <c r="H117" s="431" t="s">
        <v>56</v>
      </c>
      <c r="I117" s="431"/>
      <c r="J117" s="431"/>
      <c r="K117" s="431"/>
      <c r="L117" s="431"/>
    </row>
  </sheetData>
  <sheetProtection/>
  <mergeCells count="337">
    <mergeCell ref="A117:D117"/>
    <mergeCell ref="E117:G117"/>
    <mergeCell ref="H117:L117"/>
    <mergeCell ref="A114:D114"/>
    <mergeCell ref="E114:G114"/>
    <mergeCell ref="H114:L114"/>
    <mergeCell ref="A115:L115"/>
    <mergeCell ref="A116:G116"/>
    <mergeCell ref="H116:L116"/>
    <mergeCell ref="C112:D112"/>
    <mergeCell ref="E112:G112"/>
    <mergeCell ref="H112:L112"/>
    <mergeCell ref="A113:E113"/>
    <mergeCell ref="F113:G113"/>
    <mergeCell ref="H113:L113"/>
    <mergeCell ref="A109:L109"/>
    <mergeCell ref="C110:D110"/>
    <mergeCell ref="E110:G110"/>
    <mergeCell ref="H110:L110"/>
    <mergeCell ref="C111:D111"/>
    <mergeCell ref="E111:G111"/>
    <mergeCell ref="H111:L111"/>
    <mergeCell ref="A107:E107"/>
    <mergeCell ref="F107:G107"/>
    <mergeCell ref="H107:L107"/>
    <mergeCell ref="A108:D108"/>
    <mergeCell ref="E108:G108"/>
    <mergeCell ref="H108:L108"/>
    <mergeCell ref="C105:D105"/>
    <mergeCell ref="E105:G105"/>
    <mergeCell ref="H105:L105"/>
    <mergeCell ref="C106:D106"/>
    <mergeCell ref="E106:G106"/>
    <mergeCell ref="H106:L106"/>
    <mergeCell ref="C103:D103"/>
    <mergeCell ref="E103:G103"/>
    <mergeCell ref="H103:L103"/>
    <mergeCell ref="C104:D104"/>
    <mergeCell ref="E104:G104"/>
    <mergeCell ref="H104:L104"/>
    <mergeCell ref="C101:D101"/>
    <mergeCell ref="E101:G101"/>
    <mergeCell ref="H101:L101"/>
    <mergeCell ref="C102:D102"/>
    <mergeCell ref="E102:G102"/>
    <mergeCell ref="H102:L102"/>
    <mergeCell ref="C99:D99"/>
    <mergeCell ref="E99:G99"/>
    <mergeCell ref="H99:L99"/>
    <mergeCell ref="C100:D100"/>
    <mergeCell ref="E100:G100"/>
    <mergeCell ref="H100:L100"/>
    <mergeCell ref="C97:D97"/>
    <mergeCell ref="E97:G97"/>
    <mergeCell ref="H97:L97"/>
    <mergeCell ref="C98:D98"/>
    <mergeCell ref="E98:G98"/>
    <mergeCell ref="H98:L98"/>
    <mergeCell ref="C95:D95"/>
    <mergeCell ref="E95:G95"/>
    <mergeCell ref="H95:L95"/>
    <mergeCell ref="C96:D96"/>
    <mergeCell ref="E96:G96"/>
    <mergeCell ref="H96:L96"/>
    <mergeCell ref="C93:D93"/>
    <mergeCell ref="E93:G93"/>
    <mergeCell ref="H93:L93"/>
    <mergeCell ref="C94:D94"/>
    <mergeCell ref="E94:G94"/>
    <mergeCell ref="H94:L94"/>
    <mergeCell ref="C91:D91"/>
    <mergeCell ref="E91:G91"/>
    <mergeCell ref="H91:L91"/>
    <mergeCell ref="C92:D92"/>
    <mergeCell ref="E92:G92"/>
    <mergeCell ref="H92:L92"/>
    <mergeCell ref="C89:D89"/>
    <mergeCell ref="E89:G89"/>
    <mergeCell ref="H89:L89"/>
    <mergeCell ref="C90:D90"/>
    <mergeCell ref="E90:G90"/>
    <mergeCell ref="H90:L90"/>
    <mergeCell ref="C87:D87"/>
    <mergeCell ref="E87:G87"/>
    <mergeCell ref="H87:L87"/>
    <mergeCell ref="C88:D88"/>
    <mergeCell ref="E88:G88"/>
    <mergeCell ref="H88:L88"/>
    <mergeCell ref="C85:D85"/>
    <mergeCell ref="E85:G85"/>
    <mergeCell ref="H85:L85"/>
    <mergeCell ref="C86:D86"/>
    <mergeCell ref="E86:G86"/>
    <mergeCell ref="H86:L86"/>
    <mergeCell ref="C83:D83"/>
    <mergeCell ref="E83:G83"/>
    <mergeCell ref="H83:L83"/>
    <mergeCell ref="C84:D84"/>
    <mergeCell ref="E84:G84"/>
    <mergeCell ref="H84:L84"/>
    <mergeCell ref="C81:D81"/>
    <mergeCell ref="E81:G81"/>
    <mergeCell ref="H81:L81"/>
    <mergeCell ref="C82:D82"/>
    <mergeCell ref="E82:G82"/>
    <mergeCell ref="H82:L82"/>
    <mergeCell ref="C79:D79"/>
    <mergeCell ref="E79:G79"/>
    <mergeCell ref="H79:L79"/>
    <mergeCell ref="C80:D80"/>
    <mergeCell ref="E80:G80"/>
    <mergeCell ref="H80:L80"/>
    <mergeCell ref="C77:D77"/>
    <mergeCell ref="E77:G77"/>
    <mergeCell ref="H77:L77"/>
    <mergeCell ref="C78:D78"/>
    <mergeCell ref="E78:G78"/>
    <mergeCell ref="H78:L78"/>
    <mergeCell ref="C75:D75"/>
    <mergeCell ref="E75:G75"/>
    <mergeCell ref="H75:L75"/>
    <mergeCell ref="C76:D76"/>
    <mergeCell ref="E76:G76"/>
    <mergeCell ref="H76:L76"/>
    <mergeCell ref="C73:D73"/>
    <mergeCell ref="E73:G73"/>
    <mergeCell ref="H73:L73"/>
    <mergeCell ref="C74:D74"/>
    <mergeCell ref="E74:G74"/>
    <mergeCell ref="H74:L74"/>
    <mergeCell ref="C71:D71"/>
    <mergeCell ref="E71:G71"/>
    <mergeCell ref="H71:L71"/>
    <mergeCell ref="C72:D72"/>
    <mergeCell ref="E72:G72"/>
    <mergeCell ref="H72:L72"/>
    <mergeCell ref="C69:D69"/>
    <mergeCell ref="E69:G69"/>
    <mergeCell ref="H69:L69"/>
    <mergeCell ref="C70:D70"/>
    <mergeCell ref="E70:G70"/>
    <mergeCell ref="H70:L70"/>
    <mergeCell ref="C67:D67"/>
    <mergeCell ref="E67:G67"/>
    <mergeCell ref="H67:L67"/>
    <mergeCell ref="C68:D68"/>
    <mergeCell ref="E68:G68"/>
    <mergeCell ref="H68:L68"/>
    <mergeCell ref="C65:D65"/>
    <mergeCell ref="E65:G65"/>
    <mergeCell ref="H65:L65"/>
    <mergeCell ref="C66:D66"/>
    <mergeCell ref="E66:G66"/>
    <mergeCell ref="H66:L66"/>
    <mergeCell ref="C63:D63"/>
    <mergeCell ref="E63:G63"/>
    <mergeCell ref="H63:L63"/>
    <mergeCell ref="C64:D64"/>
    <mergeCell ref="E64:G64"/>
    <mergeCell ref="H64:L64"/>
    <mergeCell ref="C61:D61"/>
    <mergeCell ref="E61:G61"/>
    <mergeCell ref="H61:L61"/>
    <mergeCell ref="C62:D62"/>
    <mergeCell ref="E62:G62"/>
    <mergeCell ref="H62:L62"/>
    <mergeCell ref="C59:D59"/>
    <mergeCell ref="E59:G59"/>
    <mergeCell ref="H59:L59"/>
    <mergeCell ref="C60:D60"/>
    <mergeCell ref="E60:G60"/>
    <mergeCell ref="H60:L60"/>
    <mergeCell ref="C57:D57"/>
    <mergeCell ref="E57:G57"/>
    <mergeCell ref="H57:L57"/>
    <mergeCell ref="C58:D58"/>
    <mergeCell ref="E58:G58"/>
    <mergeCell ref="H58:L58"/>
    <mergeCell ref="C55:D55"/>
    <mergeCell ref="E55:G55"/>
    <mergeCell ref="H55:L55"/>
    <mergeCell ref="C56:D56"/>
    <mergeCell ref="E56:G56"/>
    <mergeCell ref="H56:L56"/>
    <mergeCell ref="C53:D53"/>
    <mergeCell ref="E53:G53"/>
    <mergeCell ref="H53:L53"/>
    <mergeCell ref="C54:D54"/>
    <mergeCell ref="E54:G54"/>
    <mergeCell ref="H54:L54"/>
    <mergeCell ref="C51:D51"/>
    <mergeCell ref="E51:G51"/>
    <mergeCell ref="H51:L51"/>
    <mergeCell ref="C52:D52"/>
    <mergeCell ref="E52:G52"/>
    <mergeCell ref="H52:L52"/>
    <mergeCell ref="C49:D49"/>
    <mergeCell ref="E49:G49"/>
    <mergeCell ref="H49:L49"/>
    <mergeCell ref="C50:D50"/>
    <mergeCell ref="E50:G50"/>
    <mergeCell ref="H50:L50"/>
    <mergeCell ref="C46:D46"/>
    <mergeCell ref="E46:G46"/>
    <mergeCell ref="H46:L46"/>
    <mergeCell ref="C47:D47"/>
    <mergeCell ref="E47:G47"/>
    <mergeCell ref="H47:L47"/>
    <mergeCell ref="C44:D44"/>
    <mergeCell ref="E44:G44"/>
    <mergeCell ref="H44:L44"/>
    <mergeCell ref="C45:D45"/>
    <mergeCell ref="E45:G45"/>
    <mergeCell ref="H45:L45"/>
    <mergeCell ref="C42:D42"/>
    <mergeCell ref="E42:G42"/>
    <mergeCell ref="H42:L42"/>
    <mergeCell ref="C43:D43"/>
    <mergeCell ref="E43:G43"/>
    <mergeCell ref="H43:L43"/>
    <mergeCell ref="E39:G39"/>
    <mergeCell ref="H39:L39"/>
    <mergeCell ref="C40:D40"/>
    <mergeCell ref="E40:G40"/>
    <mergeCell ref="H40:L40"/>
    <mergeCell ref="C41:D41"/>
    <mergeCell ref="E41:G41"/>
    <mergeCell ref="H41:L41"/>
    <mergeCell ref="C35:D35"/>
    <mergeCell ref="E35:G35"/>
    <mergeCell ref="H35:L35"/>
    <mergeCell ref="C36:D36"/>
    <mergeCell ref="E36:G36"/>
    <mergeCell ref="H36:L36"/>
    <mergeCell ref="C33:D33"/>
    <mergeCell ref="E33:G33"/>
    <mergeCell ref="H33:L33"/>
    <mergeCell ref="C34:D34"/>
    <mergeCell ref="E34:G34"/>
    <mergeCell ref="H34:L34"/>
    <mergeCell ref="C31:D31"/>
    <mergeCell ref="E31:G31"/>
    <mergeCell ref="H31:L31"/>
    <mergeCell ref="C32:D32"/>
    <mergeCell ref="E32:G32"/>
    <mergeCell ref="H32:L32"/>
    <mergeCell ref="C29:D29"/>
    <mergeCell ref="E29:G29"/>
    <mergeCell ref="H29:L29"/>
    <mergeCell ref="C30:D30"/>
    <mergeCell ref="E30:G30"/>
    <mergeCell ref="H30:L30"/>
    <mergeCell ref="C27:D27"/>
    <mergeCell ref="E27:G27"/>
    <mergeCell ref="H27:L27"/>
    <mergeCell ref="C28:D28"/>
    <mergeCell ref="E28:G28"/>
    <mergeCell ref="H28:L28"/>
    <mergeCell ref="C25:D25"/>
    <mergeCell ref="E25:G25"/>
    <mergeCell ref="H25:L25"/>
    <mergeCell ref="C26:D26"/>
    <mergeCell ref="E26:G26"/>
    <mergeCell ref="H26:L26"/>
    <mergeCell ref="C23:D23"/>
    <mergeCell ref="E23:G23"/>
    <mergeCell ref="H23:L23"/>
    <mergeCell ref="C24:D24"/>
    <mergeCell ref="E24:G24"/>
    <mergeCell ref="H24:L24"/>
    <mergeCell ref="C21:D21"/>
    <mergeCell ref="E21:G21"/>
    <mergeCell ref="H21:L21"/>
    <mergeCell ref="C22:D22"/>
    <mergeCell ref="E22:G22"/>
    <mergeCell ref="H22:L22"/>
    <mergeCell ref="C19:D19"/>
    <mergeCell ref="E19:G19"/>
    <mergeCell ref="H19:L19"/>
    <mergeCell ref="C20:D20"/>
    <mergeCell ref="E20:G20"/>
    <mergeCell ref="H20:L20"/>
    <mergeCell ref="C17:D17"/>
    <mergeCell ref="E17:G17"/>
    <mergeCell ref="H17:L17"/>
    <mergeCell ref="C18:D18"/>
    <mergeCell ref="E18:G18"/>
    <mergeCell ref="H18:L18"/>
    <mergeCell ref="C15:D15"/>
    <mergeCell ref="E15:G15"/>
    <mergeCell ref="H15:L15"/>
    <mergeCell ref="C16:D16"/>
    <mergeCell ref="E16:G16"/>
    <mergeCell ref="H16:L16"/>
    <mergeCell ref="C13:D13"/>
    <mergeCell ref="E13:G13"/>
    <mergeCell ref="H13:L13"/>
    <mergeCell ref="C14:D14"/>
    <mergeCell ref="E14:G14"/>
    <mergeCell ref="H14:L14"/>
    <mergeCell ref="C11:D11"/>
    <mergeCell ref="E11:G11"/>
    <mergeCell ref="H11:L11"/>
    <mergeCell ref="C12:D12"/>
    <mergeCell ref="E12:G12"/>
    <mergeCell ref="H12:L12"/>
    <mergeCell ref="C9:D9"/>
    <mergeCell ref="E9:G9"/>
    <mergeCell ref="H9:L9"/>
    <mergeCell ref="C10:D10"/>
    <mergeCell ref="E10:G10"/>
    <mergeCell ref="H10:L10"/>
    <mergeCell ref="C6:D6"/>
    <mergeCell ref="E6:G6"/>
    <mergeCell ref="H6:L6"/>
    <mergeCell ref="A7:L7"/>
    <mergeCell ref="C8:D8"/>
    <mergeCell ref="E8:G8"/>
    <mergeCell ref="H8:L8"/>
    <mergeCell ref="A2:L3"/>
    <mergeCell ref="A4:B4"/>
    <mergeCell ref="C4:F4"/>
    <mergeCell ref="H4:K4"/>
    <mergeCell ref="C5:D5"/>
    <mergeCell ref="E5:G5"/>
    <mergeCell ref="H5:L5"/>
    <mergeCell ref="G1:L1"/>
    <mergeCell ref="C37:D37"/>
    <mergeCell ref="E37:G37"/>
    <mergeCell ref="H37:L37"/>
    <mergeCell ref="C48:D48"/>
    <mergeCell ref="E48:G48"/>
    <mergeCell ref="H48:L48"/>
    <mergeCell ref="C38:D38"/>
    <mergeCell ref="E38:G38"/>
    <mergeCell ref="H38:L38"/>
    <mergeCell ref="C39:D39"/>
  </mergeCells>
  <printOptions/>
  <pageMargins left="0.75" right="0.75" top="0.55" bottom="0.51" header="0.27" footer="0.2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zoomScalePageLayoutView="0" workbookViewId="0" topLeftCell="A1">
      <selection activeCell="G1" sqref="G1:I1"/>
    </sheetView>
  </sheetViews>
  <sheetFormatPr defaultColWidth="8.50390625" defaultRowHeight="12.75"/>
  <cols>
    <col min="1" max="1" width="6.875" style="13" customWidth="1"/>
    <col min="2" max="2" width="8.50390625" style="13" customWidth="1"/>
    <col min="3" max="3" width="38.50390625" style="13" customWidth="1"/>
    <col min="4" max="4" width="10.875" style="13" customWidth="1"/>
    <col min="5" max="5" width="11.375" style="13" customWidth="1"/>
    <col min="6" max="6" width="10.125" style="13" customWidth="1"/>
    <col min="7" max="7" width="14.625" style="32" customWidth="1"/>
    <col min="8" max="8" width="9.625" style="32" customWidth="1"/>
    <col min="9" max="9" width="11.00390625" style="32" customWidth="1"/>
    <col min="10" max="78" width="8.50390625" style="32" customWidth="1"/>
    <col min="79" max="16384" width="8.50390625" style="13" customWidth="1"/>
  </cols>
  <sheetData>
    <row r="1" spans="7:9" ht="51.75" customHeight="1">
      <c r="G1" s="557" t="s">
        <v>725</v>
      </c>
      <c r="H1" s="557"/>
      <c r="I1" s="557"/>
    </row>
    <row r="2" spans="1:9" ht="45" customHeight="1">
      <c r="A2" s="493" t="s">
        <v>616</v>
      </c>
      <c r="B2" s="493"/>
      <c r="C2" s="493"/>
      <c r="D2" s="493"/>
      <c r="E2" s="493"/>
      <c r="F2" s="493"/>
      <c r="G2" s="493"/>
      <c r="H2" s="493"/>
      <c r="I2" s="493"/>
    </row>
    <row r="4" ht="12.75">
      <c r="I4" s="108" t="s">
        <v>227</v>
      </c>
    </row>
    <row r="5" spans="1:78" ht="20.25" customHeight="1">
      <c r="A5" s="465" t="s">
        <v>43</v>
      </c>
      <c r="B5" s="465" t="s">
        <v>44</v>
      </c>
      <c r="C5" s="465" t="s">
        <v>288</v>
      </c>
      <c r="D5" s="472" t="s">
        <v>290</v>
      </c>
      <c r="E5" s="472" t="s">
        <v>282</v>
      </c>
      <c r="F5" s="472" t="s">
        <v>179</v>
      </c>
      <c r="G5" s="472"/>
      <c r="H5" s="472"/>
      <c r="I5" s="472"/>
      <c r="BW5" s="13"/>
      <c r="BX5" s="13"/>
      <c r="BY5" s="13"/>
      <c r="BZ5" s="13"/>
    </row>
    <row r="6" spans="1:78" ht="18" customHeight="1">
      <c r="A6" s="465"/>
      <c r="B6" s="465"/>
      <c r="C6" s="465"/>
      <c r="D6" s="472"/>
      <c r="E6" s="472"/>
      <c r="F6" s="472" t="s">
        <v>283</v>
      </c>
      <c r="G6" s="472"/>
      <c r="H6" s="472"/>
      <c r="I6" s="472" t="s">
        <v>284</v>
      </c>
      <c r="BW6" s="13"/>
      <c r="BX6" s="13"/>
      <c r="BY6" s="13"/>
      <c r="BZ6" s="13"/>
    </row>
    <row r="7" spans="1:78" ht="69" customHeight="1">
      <c r="A7" s="465"/>
      <c r="B7" s="465"/>
      <c r="C7" s="465"/>
      <c r="D7" s="472"/>
      <c r="E7" s="472"/>
      <c r="F7" s="472"/>
      <c r="G7" s="72" t="s">
        <v>285</v>
      </c>
      <c r="H7" s="72" t="s">
        <v>291</v>
      </c>
      <c r="I7" s="472"/>
      <c r="BW7" s="13"/>
      <c r="BX7" s="13"/>
      <c r="BY7" s="13"/>
      <c r="BZ7" s="13"/>
    </row>
    <row r="8" spans="1:78" ht="8.25" customHeight="1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BW8" s="13"/>
      <c r="BX8" s="13"/>
      <c r="BY8" s="13"/>
      <c r="BZ8" s="13"/>
    </row>
    <row r="9" spans="1:78" ht="24.75" customHeight="1">
      <c r="A9" s="506" t="s">
        <v>292</v>
      </c>
      <c r="B9" s="506"/>
      <c r="C9" s="506"/>
      <c r="D9" s="115">
        <f>SUM(D10)</f>
        <v>66300</v>
      </c>
      <c r="E9" s="35"/>
      <c r="F9" s="35"/>
      <c r="G9" s="35"/>
      <c r="H9" s="35"/>
      <c r="I9" s="35"/>
      <c r="BW9" s="13"/>
      <c r="BX9" s="13"/>
      <c r="BY9" s="13"/>
      <c r="BZ9" s="13"/>
    </row>
    <row r="10" spans="1:78" ht="47.25" customHeight="1">
      <c r="A10" s="33">
        <v>756</v>
      </c>
      <c r="B10" s="33">
        <v>75618</v>
      </c>
      <c r="C10" s="34" t="s">
        <v>125</v>
      </c>
      <c r="D10" s="35">
        <v>66300</v>
      </c>
      <c r="E10" s="35"/>
      <c r="F10" s="35"/>
      <c r="G10" s="35"/>
      <c r="H10" s="35"/>
      <c r="I10" s="35"/>
      <c r="BW10" s="13"/>
      <c r="BX10" s="13"/>
      <c r="BY10" s="13"/>
      <c r="BZ10" s="13"/>
    </row>
    <row r="11" spans="1:78" ht="24.75" customHeight="1">
      <c r="A11" s="507" t="s">
        <v>293</v>
      </c>
      <c r="B11" s="507"/>
      <c r="C11" s="507"/>
      <c r="D11" s="36"/>
      <c r="E11" s="36">
        <f>SUM(E12:E13)</f>
        <v>66300</v>
      </c>
      <c r="F11" s="36">
        <f>SUM(F12:F13)</f>
        <v>66300</v>
      </c>
      <c r="G11" s="36">
        <f>SUM(G12:G13)</f>
        <v>10800</v>
      </c>
      <c r="H11" s="36">
        <f>SUM(H12:H13)</f>
        <v>25000</v>
      </c>
      <c r="I11" s="36">
        <f>SUM(I12:I13)</f>
        <v>0</v>
      </c>
      <c r="BW11" s="13"/>
      <c r="BX11" s="13"/>
      <c r="BY11" s="13"/>
      <c r="BZ11" s="13"/>
    </row>
    <row r="12" spans="1:78" ht="32.25" customHeight="1">
      <c r="A12" s="37">
        <v>851</v>
      </c>
      <c r="B12" s="37">
        <v>85153</v>
      </c>
      <c r="C12" s="38" t="s">
        <v>294</v>
      </c>
      <c r="D12" s="39"/>
      <c r="E12" s="39">
        <f>F12</f>
        <v>1000</v>
      </c>
      <c r="F12" s="39">
        <v>1000</v>
      </c>
      <c r="G12" s="39"/>
      <c r="H12" s="39"/>
      <c r="I12" s="39"/>
      <c r="BW12" s="13"/>
      <c r="BX12" s="13"/>
      <c r="BY12" s="13"/>
      <c r="BZ12" s="13"/>
    </row>
    <row r="13" spans="1:78" ht="32.25" customHeight="1">
      <c r="A13" s="37">
        <v>851</v>
      </c>
      <c r="B13" s="37">
        <v>85154</v>
      </c>
      <c r="C13" s="38" t="s">
        <v>210</v>
      </c>
      <c r="D13" s="39"/>
      <c r="E13" s="39">
        <f>F13</f>
        <v>65300</v>
      </c>
      <c r="F13" s="39">
        <v>65300</v>
      </c>
      <c r="G13" s="39">
        <v>10800</v>
      </c>
      <c r="H13" s="39">
        <v>25000</v>
      </c>
      <c r="I13" s="83"/>
      <c r="BW13" s="13"/>
      <c r="BX13" s="13"/>
      <c r="BY13" s="13"/>
      <c r="BZ13" s="13"/>
    </row>
    <row r="16" spans="1:256" ht="12.75">
      <c r="A16" s="101"/>
      <c r="B16" s="10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</sheetData>
  <sheetProtection/>
  <mergeCells count="13">
    <mergeCell ref="G1:I1"/>
    <mergeCell ref="A9:C9"/>
    <mergeCell ref="A11:C11"/>
    <mergeCell ref="A2:I2"/>
    <mergeCell ref="A5:A7"/>
    <mergeCell ref="B5:B7"/>
    <mergeCell ref="C5:C7"/>
    <mergeCell ref="D5:D7"/>
    <mergeCell ref="E5:E7"/>
    <mergeCell ref="F5:I5"/>
    <mergeCell ref="F6:F7"/>
    <mergeCell ref="G6:H6"/>
    <mergeCell ref="I6:I7"/>
  </mergeCells>
  <printOptions horizontalCentered="1"/>
  <pageMargins left="0.24" right="0.24" top="0.84" bottom="1.062992125984252" header="0.43" footer="0.7874015748031497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41"/>
  <sheetViews>
    <sheetView zoomScale="90" zoomScaleNormal="90" zoomScalePageLayoutView="0" workbookViewId="0" topLeftCell="A1">
      <selection activeCell="C2" sqref="C2"/>
    </sheetView>
  </sheetViews>
  <sheetFormatPr defaultColWidth="8.50390625" defaultRowHeight="12.75"/>
  <cols>
    <col min="1" max="1" width="13.875" style="40" customWidth="1"/>
    <col min="2" max="2" width="51.50390625" style="40" customWidth="1"/>
    <col min="3" max="3" width="23.25390625" style="40" customWidth="1"/>
    <col min="4" max="4" width="12.50390625" style="40" bestFit="1" customWidth="1"/>
    <col min="5" max="16384" width="8.50390625" style="40" customWidth="1"/>
  </cols>
  <sheetData>
    <row r="1" ht="4.5" customHeight="1"/>
    <row r="2" ht="54" customHeight="1">
      <c r="C2" s="252" t="s">
        <v>726</v>
      </c>
    </row>
    <row r="4" spans="1:3" ht="24" customHeight="1">
      <c r="A4" s="512" t="s">
        <v>617</v>
      </c>
      <c r="B4" s="512"/>
      <c r="C4" s="512"/>
    </row>
    <row r="5" spans="1:3" ht="15.75" customHeight="1">
      <c r="A5" s="513" t="s">
        <v>618</v>
      </c>
      <c r="B5" s="513"/>
      <c r="C5" s="513"/>
    </row>
    <row r="6" spans="1:3" ht="15">
      <c r="A6" s="253"/>
      <c r="B6" s="254" t="s">
        <v>619</v>
      </c>
      <c r="C6" s="40"/>
    </row>
    <row r="7" spans="1:3" ht="15">
      <c r="A7" s="253"/>
      <c r="B7" s="254"/>
      <c r="C7" s="264" t="s">
        <v>620</v>
      </c>
    </row>
    <row r="8" spans="1:3" ht="13.5">
      <c r="A8" s="509" t="s">
        <v>621</v>
      </c>
      <c r="B8" s="509"/>
      <c r="C8" s="509"/>
    </row>
    <row r="9" spans="1:3" ht="12.75">
      <c r="A9" s="41" t="s">
        <v>295</v>
      </c>
      <c r="B9" s="42" t="s">
        <v>296</v>
      </c>
      <c r="C9" s="43">
        <v>-1050000</v>
      </c>
    </row>
    <row r="10" spans="1:5" ht="31.5" customHeight="1">
      <c r="A10" s="44" t="s">
        <v>297</v>
      </c>
      <c r="B10" s="45" t="s">
        <v>622</v>
      </c>
      <c r="C10" s="46">
        <v>1360739</v>
      </c>
      <c r="D10" s="255"/>
      <c r="E10" s="255"/>
    </row>
    <row r="11" spans="1:5" ht="27.75" customHeight="1">
      <c r="A11" s="47" t="s">
        <v>388</v>
      </c>
      <c r="B11" s="48" t="s">
        <v>78</v>
      </c>
      <c r="C11" s="49">
        <v>4000</v>
      </c>
      <c r="E11" s="256"/>
    </row>
    <row r="12" spans="1:3" s="263" customFormat="1" ht="52.5">
      <c r="A12" s="260" t="s">
        <v>298</v>
      </c>
      <c r="B12" s="261" t="s">
        <v>59</v>
      </c>
      <c r="C12" s="262">
        <v>16880</v>
      </c>
    </row>
    <row r="13" spans="1:4" ht="23.25" customHeight="1">
      <c r="A13" s="47" t="s">
        <v>299</v>
      </c>
      <c r="B13" s="48" t="s">
        <v>162</v>
      </c>
      <c r="C13" s="49">
        <v>2225559</v>
      </c>
      <c r="D13" s="255">
        <f>SUM(C10:C14)</f>
        <v>3621178</v>
      </c>
    </row>
    <row r="14" spans="1:4" ht="13.5" thickBot="1">
      <c r="A14" s="257" t="s">
        <v>623</v>
      </c>
      <c r="B14" s="51" t="s">
        <v>80</v>
      </c>
      <c r="C14" s="46">
        <v>14000</v>
      </c>
      <c r="D14" s="255"/>
    </row>
    <row r="15" spans="1:4" ht="22.5" customHeight="1" thickBot="1">
      <c r="A15" s="510" t="s">
        <v>266</v>
      </c>
      <c r="B15" s="510"/>
      <c r="C15" s="258">
        <f>SUM(C9:C14)</f>
        <v>2571178</v>
      </c>
      <c r="D15" s="255"/>
    </row>
    <row r="16" spans="1:3" ht="12.75">
      <c r="A16" s="52"/>
      <c r="B16" s="53"/>
      <c r="C16" s="54"/>
    </row>
    <row r="17" spans="1:3" ht="13.5">
      <c r="A17" s="511" t="s">
        <v>624</v>
      </c>
      <c r="B17" s="511"/>
      <c r="C17" s="511"/>
    </row>
    <row r="18" spans="1:3" ht="17.25" customHeight="1">
      <c r="A18" s="55" t="s">
        <v>300</v>
      </c>
      <c r="B18" s="56" t="s">
        <v>301</v>
      </c>
      <c r="C18" s="57">
        <v>8000</v>
      </c>
    </row>
    <row r="19" spans="1:3" ht="17.25" customHeight="1">
      <c r="A19" s="47" t="s">
        <v>302</v>
      </c>
      <c r="B19" s="58" t="s">
        <v>303</v>
      </c>
      <c r="C19" s="59">
        <v>1190110</v>
      </c>
    </row>
    <row r="20" spans="1:3" ht="17.25" customHeight="1">
      <c r="A20" s="47" t="s">
        <v>304</v>
      </c>
      <c r="B20" s="58" t="s">
        <v>305</v>
      </c>
      <c r="C20" s="59">
        <v>94000</v>
      </c>
    </row>
    <row r="21" spans="1:3" ht="17.25" customHeight="1">
      <c r="A21" s="47" t="s">
        <v>306</v>
      </c>
      <c r="B21" s="58" t="s">
        <v>307</v>
      </c>
      <c r="C21" s="59">
        <v>240522</v>
      </c>
    </row>
    <row r="22" spans="1:3" ht="17.25" customHeight="1">
      <c r="A22" s="47" t="s">
        <v>308</v>
      </c>
      <c r="B22" s="58" t="s">
        <v>309</v>
      </c>
      <c r="C22" s="59">
        <v>31000</v>
      </c>
    </row>
    <row r="23" spans="1:3" ht="17.25" customHeight="1">
      <c r="A23" s="47" t="s">
        <v>310</v>
      </c>
      <c r="B23" s="58" t="s">
        <v>311</v>
      </c>
      <c r="C23" s="59">
        <v>95000</v>
      </c>
    </row>
    <row r="24" spans="1:3" ht="17.25" customHeight="1">
      <c r="A24" s="47" t="s">
        <v>312</v>
      </c>
      <c r="B24" s="60" t="s">
        <v>313</v>
      </c>
      <c r="C24" s="59">
        <v>270570</v>
      </c>
    </row>
    <row r="25" spans="1:3" ht="17.25" customHeight="1">
      <c r="A25" s="47" t="s">
        <v>314</v>
      </c>
      <c r="B25" s="58" t="s">
        <v>315</v>
      </c>
      <c r="C25" s="59">
        <f>1043379-3689</f>
        <v>1039690</v>
      </c>
    </row>
    <row r="26" spans="1:3" ht="17.25" customHeight="1">
      <c r="A26" s="47" t="s">
        <v>316</v>
      </c>
      <c r="B26" s="60" t="s">
        <v>317</v>
      </c>
      <c r="C26" s="59">
        <v>147286</v>
      </c>
    </row>
    <row r="27" spans="1:3" ht="17.25" customHeight="1">
      <c r="A27" s="47" t="s">
        <v>318</v>
      </c>
      <c r="B27" s="60" t="s">
        <v>319</v>
      </c>
      <c r="C27" s="59">
        <v>4000</v>
      </c>
    </row>
    <row r="28" spans="1:3" ht="17.25" customHeight="1">
      <c r="A28" s="47" t="s">
        <v>320</v>
      </c>
      <c r="B28" s="60" t="s">
        <v>321</v>
      </c>
      <c r="C28" s="59">
        <v>307100</v>
      </c>
    </row>
    <row r="29" spans="1:3" ht="26.25">
      <c r="A29" s="47" t="s">
        <v>322</v>
      </c>
      <c r="B29" s="60" t="s">
        <v>323</v>
      </c>
      <c r="C29" s="59">
        <v>5000</v>
      </c>
    </row>
    <row r="30" spans="1:3" ht="17.25" customHeight="1">
      <c r="A30" s="47" t="s">
        <v>324</v>
      </c>
      <c r="B30" s="60" t="s">
        <v>325</v>
      </c>
      <c r="C30" s="59">
        <v>11000</v>
      </c>
    </row>
    <row r="31" spans="1:3" ht="27" customHeight="1">
      <c r="A31" s="47" t="s">
        <v>389</v>
      </c>
      <c r="B31" s="259" t="s">
        <v>390</v>
      </c>
      <c r="C31" s="59">
        <v>20000</v>
      </c>
    </row>
    <row r="32" spans="1:3" ht="17.25" customHeight="1">
      <c r="A32" s="47" t="s">
        <v>326</v>
      </c>
      <c r="B32" s="58" t="s">
        <v>327</v>
      </c>
      <c r="C32" s="59">
        <v>18000</v>
      </c>
    </row>
    <row r="33" spans="1:3" ht="17.25" customHeight="1">
      <c r="A33" s="47" t="s">
        <v>328</v>
      </c>
      <c r="B33" s="58" t="s">
        <v>329</v>
      </c>
      <c r="C33" s="59">
        <v>35000</v>
      </c>
    </row>
    <row r="34" spans="1:3" ht="17.25" customHeight="1">
      <c r="A34" s="47" t="s">
        <v>330</v>
      </c>
      <c r="B34" s="58" t="s">
        <v>331</v>
      </c>
      <c r="C34" s="59">
        <v>32000</v>
      </c>
    </row>
    <row r="35" spans="1:3" ht="17.25" customHeight="1">
      <c r="A35" s="47" t="s">
        <v>403</v>
      </c>
      <c r="B35" s="58" t="s">
        <v>111</v>
      </c>
      <c r="C35" s="59">
        <v>45200</v>
      </c>
    </row>
    <row r="36" spans="1:3" ht="17.25" customHeight="1">
      <c r="A36" s="47" t="s">
        <v>332</v>
      </c>
      <c r="B36" s="58" t="s">
        <v>333</v>
      </c>
      <c r="C36" s="59">
        <v>12000</v>
      </c>
    </row>
    <row r="37" spans="1:3" ht="26.25">
      <c r="A37" s="47" t="s">
        <v>334</v>
      </c>
      <c r="B37" s="58" t="s">
        <v>335</v>
      </c>
      <c r="C37" s="59">
        <v>13000</v>
      </c>
    </row>
    <row r="38" spans="1:4" ht="17.25" customHeight="1">
      <c r="A38" s="47" t="s">
        <v>336</v>
      </c>
      <c r="B38" s="58" t="s">
        <v>337</v>
      </c>
      <c r="C38" s="59">
        <v>1700</v>
      </c>
      <c r="D38" s="255">
        <f>SUM(C18:C38)</f>
        <v>3620178</v>
      </c>
    </row>
    <row r="39" spans="1:3" ht="27" customHeight="1">
      <c r="A39" s="61"/>
      <c r="B39" s="62" t="s">
        <v>338</v>
      </c>
      <c r="C39" s="59"/>
    </row>
    <row r="40" spans="1:4" ht="27" customHeight="1" thickBot="1">
      <c r="A40" s="50"/>
      <c r="B40" s="63" t="s">
        <v>339</v>
      </c>
      <c r="C40" s="64">
        <v>-1049000</v>
      </c>
      <c r="D40" s="255"/>
    </row>
    <row r="41" spans="1:4" ht="27" customHeight="1" thickBot="1">
      <c r="A41" s="510" t="s">
        <v>266</v>
      </c>
      <c r="B41" s="510"/>
      <c r="C41" s="65">
        <f>SUM(C18:C40)</f>
        <v>2571178</v>
      </c>
      <c r="D41" s="255"/>
    </row>
  </sheetData>
  <sheetProtection/>
  <mergeCells count="6">
    <mergeCell ref="A8:C8"/>
    <mergeCell ref="A15:B15"/>
    <mergeCell ref="A17:C17"/>
    <mergeCell ref="A41:B41"/>
    <mergeCell ref="A4:C4"/>
    <mergeCell ref="A5:C5"/>
  </mergeCells>
  <printOptions horizontalCentered="1"/>
  <pageMargins left="0.7874015748031497" right="0.7874015748031497" top="0.39" bottom="0.5118110236220472" header="0.31496062992125984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zoomScalePageLayoutView="0" workbookViewId="0" topLeftCell="A1">
      <selection activeCell="D1" sqref="D1:E1"/>
    </sheetView>
  </sheetViews>
  <sheetFormatPr defaultColWidth="8.50390625" defaultRowHeight="12.75"/>
  <cols>
    <col min="1" max="1" width="5.50390625" style="117" customWidth="1"/>
    <col min="2" max="2" width="8.50390625" style="117" customWidth="1"/>
    <col min="3" max="3" width="44.125" style="117" customWidth="1"/>
    <col min="4" max="4" width="14.625" style="117" customWidth="1"/>
    <col min="5" max="5" width="15.875" style="117" customWidth="1"/>
    <col min="6" max="6" width="11.375" style="117" hidden="1" customWidth="1"/>
    <col min="7" max="9" width="8.50390625" style="117" customWidth="1"/>
    <col min="10" max="10" width="14.625" style="119" customWidth="1"/>
    <col min="11" max="16384" width="8.50390625" style="117" customWidth="1"/>
  </cols>
  <sheetData>
    <row r="1" spans="3:5" ht="58.5" customHeight="1">
      <c r="C1" s="118"/>
      <c r="D1" s="557" t="s">
        <v>727</v>
      </c>
      <c r="E1" s="557"/>
    </row>
    <row r="2" spans="1:6" ht="15.75" customHeight="1">
      <c r="A2" s="517" t="s">
        <v>398</v>
      </c>
      <c r="B2" s="517"/>
      <c r="C2" s="517"/>
      <c r="D2" s="517"/>
      <c r="E2" s="517"/>
      <c r="F2" s="517"/>
    </row>
    <row r="3" spans="1:6" ht="15.75" customHeight="1">
      <c r="A3" s="517"/>
      <c r="B3" s="517"/>
      <c r="C3" s="517"/>
      <c r="D3" s="517"/>
      <c r="E3" s="517"/>
      <c r="F3" s="517"/>
    </row>
    <row r="4" spans="1:6" ht="15.75" customHeight="1">
      <c r="A4" s="514" t="s">
        <v>625</v>
      </c>
      <c r="B4" s="514"/>
      <c r="C4" s="514"/>
      <c r="D4" s="514"/>
      <c r="E4" s="514"/>
      <c r="F4" s="514"/>
    </row>
    <row r="5" spans="1:6" ht="8.25" customHeight="1" thickBot="1">
      <c r="A5" s="120"/>
      <c r="B5" s="120"/>
      <c r="C5" s="120"/>
      <c r="D5" s="120"/>
      <c r="E5" s="120"/>
      <c r="F5" s="120"/>
    </row>
    <row r="6" spans="1:6" ht="24.75" customHeight="1" thickBot="1">
      <c r="A6" s="121" t="s">
        <v>340</v>
      </c>
      <c r="B6" s="122" t="s">
        <v>341</v>
      </c>
      <c r="C6" s="122" t="s">
        <v>342</v>
      </c>
      <c r="D6" s="122" t="s">
        <v>343</v>
      </c>
      <c r="E6" s="122" t="s">
        <v>344</v>
      </c>
      <c r="F6" s="123" t="s">
        <v>345</v>
      </c>
    </row>
    <row r="7" spans="1:6" ht="18" customHeight="1">
      <c r="A7" s="515" t="s">
        <v>343</v>
      </c>
      <c r="B7" s="516"/>
      <c r="C7" s="516"/>
      <c r="D7" s="124">
        <f>D8</f>
        <v>146000</v>
      </c>
      <c r="E7" s="125"/>
      <c r="F7" s="126"/>
    </row>
    <row r="8" spans="1:6" ht="19.5" customHeight="1">
      <c r="A8" s="127" t="s">
        <v>142</v>
      </c>
      <c r="B8" s="128" t="s">
        <v>144</v>
      </c>
      <c r="C8" s="129" t="s">
        <v>143</v>
      </c>
      <c r="D8" s="130">
        <f>D9+D13</f>
        <v>146000</v>
      </c>
      <c r="E8" s="131"/>
      <c r="F8" s="132"/>
    </row>
    <row r="9" spans="1:7" ht="19.5" customHeight="1">
      <c r="A9" s="523" t="s">
        <v>346</v>
      </c>
      <c r="B9" s="524"/>
      <c r="C9" s="525"/>
      <c r="D9" s="133">
        <f>SUM(D10:D12)</f>
        <v>40000</v>
      </c>
      <c r="E9" s="134"/>
      <c r="F9" s="135"/>
      <c r="G9" s="119"/>
    </row>
    <row r="10" spans="1:6" ht="19.5" customHeight="1">
      <c r="A10" s="136"/>
      <c r="B10" s="137"/>
      <c r="C10" s="138" t="s">
        <v>347</v>
      </c>
      <c r="D10" s="139">
        <v>1000</v>
      </c>
      <c r="E10" s="140"/>
      <c r="F10" s="141"/>
    </row>
    <row r="11" spans="1:6" ht="19.5" customHeight="1">
      <c r="A11" s="136"/>
      <c r="B11" s="137"/>
      <c r="C11" s="142" t="s">
        <v>348</v>
      </c>
      <c r="D11" s="143">
        <v>9000</v>
      </c>
      <c r="E11" s="144"/>
      <c r="F11" s="145"/>
    </row>
    <row r="12" spans="1:6" ht="19.5" customHeight="1">
      <c r="A12" s="136"/>
      <c r="B12" s="137"/>
      <c r="C12" s="146" t="s">
        <v>349</v>
      </c>
      <c r="D12" s="147">
        <v>30000</v>
      </c>
      <c r="E12" s="148"/>
      <c r="F12" s="149"/>
    </row>
    <row r="13" spans="1:7" ht="19.5" customHeight="1">
      <c r="A13" s="523" t="s">
        <v>350</v>
      </c>
      <c r="B13" s="524"/>
      <c r="C13" s="525"/>
      <c r="D13" s="150">
        <f>SUM(D14:D16)</f>
        <v>106000</v>
      </c>
      <c r="E13" s="131"/>
      <c r="F13" s="132"/>
      <c r="G13" s="119"/>
    </row>
    <row r="14" spans="1:6" ht="19.5" customHeight="1">
      <c r="A14" s="136"/>
      <c r="B14" s="137"/>
      <c r="C14" s="138" t="s">
        <v>347</v>
      </c>
      <c r="D14" s="139">
        <v>1000</v>
      </c>
      <c r="E14" s="140"/>
      <c r="F14" s="141"/>
    </row>
    <row r="15" spans="1:6" ht="19.5" customHeight="1">
      <c r="A15" s="136"/>
      <c r="B15" s="137"/>
      <c r="C15" s="142" t="s">
        <v>348</v>
      </c>
      <c r="D15" s="143">
        <v>10000</v>
      </c>
      <c r="E15" s="144"/>
      <c r="F15" s="145"/>
    </row>
    <row r="16" spans="1:6" ht="19.5" customHeight="1">
      <c r="A16" s="136"/>
      <c r="B16" s="137"/>
      <c r="C16" s="151" t="s">
        <v>349</v>
      </c>
      <c r="D16" s="152">
        <v>95000</v>
      </c>
      <c r="E16" s="148"/>
      <c r="F16" s="149"/>
    </row>
    <row r="17" spans="1:6" ht="8.25" customHeight="1">
      <c r="A17" s="153"/>
      <c r="B17" s="154"/>
      <c r="C17" s="155"/>
      <c r="D17" s="156"/>
      <c r="E17" s="157"/>
      <c r="F17" s="132"/>
    </row>
    <row r="18" spans="1:6" ht="18" customHeight="1">
      <c r="A18" s="518" t="s">
        <v>344</v>
      </c>
      <c r="B18" s="519"/>
      <c r="C18" s="519"/>
      <c r="D18" s="158"/>
      <c r="E18" s="124">
        <f>E19</f>
        <v>146000</v>
      </c>
      <c r="F18" s="159"/>
    </row>
    <row r="19" spans="1:6" ht="21" customHeight="1">
      <c r="A19" s="127" t="s">
        <v>142</v>
      </c>
      <c r="B19" s="128" t="s">
        <v>144</v>
      </c>
      <c r="C19" s="129" t="s">
        <v>143</v>
      </c>
      <c r="D19" s="131"/>
      <c r="E19" s="130">
        <f>E20+E25</f>
        <v>146000</v>
      </c>
      <c r="F19" s="160"/>
    </row>
    <row r="20" spans="1:6" ht="21" customHeight="1">
      <c r="A20" s="523" t="s">
        <v>346</v>
      </c>
      <c r="B20" s="524"/>
      <c r="C20" s="525"/>
      <c r="D20" s="134"/>
      <c r="E20" s="161">
        <f>SUM(E21:E24)</f>
        <v>40000</v>
      </c>
      <c r="F20" s="135">
        <f>SUM(F21:F24)</f>
        <v>0</v>
      </c>
    </row>
    <row r="21" spans="1:6" ht="21" customHeight="1">
      <c r="A21" s="136"/>
      <c r="B21" s="137"/>
      <c r="C21" s="162" t="s">
        <v>351</v>
      </c>
      <c r="D21" s="163"/>
      <c r="E21" s="164">
        <v>5000</v>
      </c>
      <c r="F21" s="165"/>
    </row>
    <row r="22" spans="1:6" ht="21" customHeight="1">
      <c r="A22" s="136"/>
      <c r="B22" s="137"/>
      <c r="C22" s="142" t="s">
        <v>626</v>
      </c>
      <c r="D22" s="143"/>
      <c r="E22" s="144">
        <v>1000</v>
      </c>
      <c r="F22" s="145"/>
    </row>
    <row r="23" spans="1:6" ht="21" customHeight="1">
      <c r="A23" s="136"/>
      <c r="B23" s="137"/>
      <c r="C23" s="142" t="s">
        <v>352</v>
      </c>
      <c r="D23" s="143"/>
      <c r="E23" s="144">
        <v>2000</v>
      </c>
      <c r="F23" s="145"/>
    </row>
    <row r="24" spans="1:6" ht="21" customHeight="1">
      <c r="A24" s="136"/>
      <c r="B24" s="137"/>
      <c r="C24" s="166" t="s">
        <v>353</v>
      </c>
      <c r="D24" s="167"/>
      <c r="E24" s="168">
        <v>32000</v>
      </c>
      <c r="F24" s="169"/>
    </row>
    <row r="25" spans="1:6" ht="21" customHeight="1">
      <c r="A25" s="523" t="s">
        <v>350</v>
      </c>
      <c r="B25" s="524"/>
      <c r="C25" s="525"/>
      <c r="D25" s="161"/>
      <c r="E25" s="161">
        <f>SUM(E26:E28)</f>
        <v>106000</v>
      </c>
      <c r="F25" s="170">
        <f>SUM(F26:F28)</f>
        <v>0</v>
      </c>
    </row>
    <row r="26" spans="1:6" ht="21" customHeight="1">
      <c r="A26" s="136"/>
      <c r="B26" s="137"/>
      <c r="C26" s="151" t="s">
        <v>351</v>
      </c>
      <c r="D26" s="163"/>
      <c r="E26" s="164">
        <v>5000</v>
      </c>
      <c r="F26" s="149"/>
    </row>
    <row r="27" spans="1:6" ht="21" customHeight="1">
      <c r="A27" s="136"/>
      <c r="B27" s="137"/>
      <c r="C27" s="142" t="s">
        <v>352</v>
      </c>
      <c r="D27" s="143"/>
      <c r="E27" s="144">
        <v>10000</v>
      </c>
      <c r="F27" s="145"/>
    </row>
    <row r="28" spans="1:6" ht="21" customHeight="1" thickBot="1">
      <c r="A28" s="136"/>
      <c r="B28" s="137"/>
      <c r="C28" s="142" t="s">
        <v>353</v>
      </c>
      <c r="D28" s="171"/>
      <c r="E28" s="172">
        <v>91000</v>
      </c>
      <c r="F28" s="145"/>
    </row>
    <row r="29" spans="1:6" ht="24.75" customHeight="1" thickBot="1">
      <c r="A29" s="520" t="s">
        <v>354</v>
      </c>
      <c r="B29" s="521"/>
      <c r="C29" s="521"/>
      <c r="D29" s="173">
        <f>D8</f>
        <v>146000</v>
      </c>
      <c r="E29" s="173">
        <f>E8+D8</f>
        <v>146000</v>
      </c>
      <c r="F29" s="174">
        <f>E18+F18</f>
        <v>146000</v>
      </c>
    </row>
    <row r="30" spans="1:6" ht="12.75">
      <c r="A30" s="175"/>
      <c r="B30" s="175"/>
      <c r="D30" s="3"/>
      <c r="E30" s="3"/>
      <c r="F30" s="3"/>
    </row>
    <row r="32" spans="3:6" ht="25.5" customHeight="1">
      <c r="C32" s="522"/>
      <c r="D32" s="522"/>
      <c r="E32" s="522"/>
      <c r="F32" s="522"/>
    </row>
  </sheetData>
  <sheetProtection/>
  <mergeCells count="11">
    <mergeCell ref="D1:E1"/>
    <mergeCell ref="A4:F4"/>
    <mergeCell ref="A7:C7"/>
    <mergeCell ref="A2:F3"/>
    <mergeCell ref="A18:C18"/>
    <mergeCell ref="A29:C29"/>
    <mergeCell ref="C32:F32"/>
    <mergeCell ref="A9:C9"/>
    <mergeCell ref="A13:C13"/>
    <mergeCell ref="A20:C20"/>
    <mergeCell ref="A25:C25"/>
  </mergeCells>
  <printOptions horizontalCentered="1"/>
  <pageMargins left="0.7874015748031497" right="0.46" top="0.7" bottom="0.7086614173228347" header="0.2755905511811024" footer="0.4330708661417323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42"/>
  <sheetViews>
    <sheetView zoomScale="90" zoomScaleNormal="90" zoomScalePageLayoutView="0" workbookViewId="0" topLeftCell="A1">
      <selection activeCell="F1" sqref="F1:G1"/>
    </sheetView>
  </sheetViews>
  <sheetFormatPr defaultColWidth="8.50390625" defaultRowHeight="12.75"/>
  <cols>
    <col min="1" max="1" width="3.625" style="76" customWidth="1"/>
    <col min="2" max="2" width="5.50390625" style="76" customWidth="1"/>
    <col min="3" max="3" width="7.75390625" style="76" customWidth="1"/>
    <col min="4" max="4" width="18.50390625" style="76" customWidth="1"/>
    <col min="5" max="5" width="22.625" style="76" customWidth="1"/>
    <col min="6" max="6" width="26.125" style="76" customWidth="1"/>
    <col min="7" max="7" width="12.50390625" style="76" customWidth="1"/>
    <col min="8" max="8" width="1.875" style="76" customWidth="1"/>
    <col min="9" max="16384" width="8.50390625" style="76" customWidth="1"/>
  </cols>
  <sheetData>
    <row r="1" spans="6:8" ht="51.75" customHeight="1">
      <c r="F1" s="558" t="s">
        <v>728</v>
      </c>
      <c r="G1" s="526"/>
      <c r="H1" s="329"/>
    </row>
    <row r="2" spans="1:7" ht="33.75" customHeight="1">
      <c r="A2" s="531" t="s">
        <v>713</v>
      </c>
      <c r="B2" s="531"/>
      <c r="C2" s="531"/>
      <c r="D2" s="531"/>
      <c r="E2" s="531"/>
      <c r="F2" s="531"/>
      <c r="G2" s="531"/>
    </row>
    <row r="3" ht="10.5" customHeight="1">
      <c r="G3" s="82" t="s">
        <v>227</v>
      </c>
    </row>
    <row r="4" spans="1:7" ht="22.5" customHeight="1">
      <c r="A4" s="77" t="s">
        <v>228</v>
      </c>
      <c r="B4" s="77" t="s">
        <v>43</v>
      </c>
      <c r="C4" s="77" t="s">
        <v>44</v>
      </c>
      <c r="D4" s="77" t="s">
        <v>288</v>
      </c>
      <c r="E4" s="77" t="s">
        <v>355</v>
      </c>
      <c r="F4" s="77" t="s">
        <v>356</v>
      </c>
      <c r="G4" s="78" t="s">
        <v>357</v>
      </c>
    </row>
    <row r="5" spans="1:7" ht="20.25" customHeight="1" thickBot="1">
      <c r="A5" s="272" t="s">
        <v>358</v>
      </c>
      <c r="B5" s="273"/>
      <c r="C5" s="79"/>
      <c r="D5" s="79"/>
      <c r="E5" s="79"/>
      <c r="F5" s="79"/>
      <c r="G5" s="265">
        <f>G6</f>
        <v>1360739</v>
      </c>
    </row>
    <row r="6" spans="1:7" ht="20.25" customHeight="1" thickBot="1">
      <c r="A6" s="274" t="s">
        <v>359</v>
      </c>
      <c r="B6" s="275"/>
      <c r="C6" s="80"/>
      <c r="D6" s="80"/>
      <c r="E6" s="80"/>
      <c r="F6" s="80"/>
      <c r="G6" s="266">
        <f>SUM(G7:G14)</f>
        <v>1360739</v>
      </c>
    </row>
    <row r="7" spans="1:254" ht="30" customHeight="1">
      <c r="A7" s="330">
        <v>1</v>
      </c>
      <c r="B7" s="331" t="s">
        <v>53</v>
      </c>
      <c r="C7" s="331" t="s">
        <v>193</v>
      </c>
      <c r="D7" s="332" t="s">
        <v>360</v>
      </c>
      <c r="E7" s="527" t="s">
        <v>35</v>
      </c>
      <c r="F7" s="333" t="s">
        <v>694</v>
      </c>
      <c r="G7" s="334">
        <v>320000</v>
      </c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  <c r="IF7" s="335"/>
      <c r="IG7" s="335"/>
      <c r="IH7" s="335"/>
      <c r="II7" s="335"/>
      <c r="IJ7" s="335"/>
      <c r="IK7" s="335"/>
      <c r="IL7" s="335"/>
      <c r="IM7" s="335"/>
      <c r="IN7" s="335"/>
      <c r="IO7" s="335"/>
      <c r="IP7" s="335"/>
      <c r="IQ7" s="335"/>
      <c r="IR7" s="335"/>
      <c r="IS7" s="335"/>
      <c r="IT7" s="335"/>
    </row>
    <row r="8" spans="1:254" ht="30" customHeight="1">
      <c r="A8" s="336">
        <v>2</v>
      </c>
      <c r="B8" s="336">
        <v>400</v>
      </c>
      <c r="C8" s="336">
        <v>40002</v>
      </c>
      <c r="D8" s="336" t="s">
        <v>63</v>
      </c>
      <c r="E8" s="527"/>
      <c r="F8" s="337" t="s">
        <v>695</v>
      </c>
      <c r="G8" s="338">
        <v>338544</v>
      </c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  <c r="II8" s="335"/>
      <c r="IJ8" s="335"/>
      <c r="IK8" s="335"/>
      <c r="IL8" s="335"/>
      <c r="IM8" s="335"/>
      <c r="IN8" s="335"/>
      <c r="IO8" s="335"/>
      <c r="IP8" s="335"/>
      <c r="IQ8" s="335"/>
      <c r="IR8" s="335"/>
      <c r="IS8" s="335"/>
      <c r="IT8" s="335"/>
    </row>
    <row r="9" spans="1:254" ht="30" customHeight="1">
      <c r="A9" s="336">
        <v>3</v>
      </c>
      <c r="B9" s="336">
        <v>600</v>
      </c>
      <c r="C9" s="336">
        <v>60016</v>
      </c>
      <c r="D9" s="339" t="s">
        <v>195</v>
      </c>
      <c r="E9" s="527"/>
      <c r="F9" s="337" t="s">
        <v>361</v>
      </c>
      <c r="G9" s="338">
        <v>200000</v>
      </c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5"/>
      <c r="FL9" s="335"/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5"/>
      <c r="GB9" s="335"/>
      <c r="GC9" s="335"/>
      <c r="GD9" s="335"/>
      <c r="GE9" s="335"/>
      <c r="GF9" s="335"/>
      <c r="GG9" s="335"/>
      <c r="GH9" s="335"/>
      <c r="GI9" s="335"/>
      <c r="GJ9" s="335"/>
      <c r="GK9" s="335"/>
      <c r="GL9" s="335"/>
      <c r="GM9" s="335"/>
      <c r="GN9" s="335"/>
      <c r="GO9" s="335"/>
      <c r="GP9" s="335"/>
      <c r="GQ9" s="335"/>
      <c r="GR9" s="335"/>
      <c r="GS9" s="335"/>
      <c r="GT9" s="335"/>
      <c r="GU9" s="335"/>
      <c r="GV9" s="335"/>
      <c r="GW9" s="335"/>
      <c r="GX9" s="335"/>
      <c r="GY9" s="335"/>
      <c r="GZ9" s="335"/>
      <c r="HA9" s="335"/>
      <c r="HB9" s="335"/>
      <c r="HC9" s="335"/>
      <c r="HD9" s="335"/>
      <c r="HE9" s="335"/>
      <c r="HF9" s="335"/>
      <c r="HG9" s="335"/>
      <c r="HH9" s="335"/>
      <c r="HI9" s="335"/>
      <c r="HJ9" s="335"/>
      <c r="HK9" s="335"/>
      <c r="HL9" s="335"/>
      <c r="HM9" s="335"/>
      <c r="HN9" s="335"/>
      <c r="HO9" s="335"/>
      <c r="HP9" s="335"/>
      <c r="HQ9" s="335"/>
      <c r="HR9" s="335"/>
      <c r="HS9" s="335"/>
      <c r="HT9" s="335"/>
      <c r="HU9" s="335"/>
      <c r="HV9" s="335"/>
      <c r="HW9" s="335"/>
      <c r="HX9" s="335"/>
      <c r="HY9" s="335"/>
      <c r="HZ9" s="335"/>
      <c r="IA9" s="335"/>
      <c r="IB9" s="335"/>
      <c r="IC9" s="335"/>
      <c r="ID9" s="335"/>
      <c r="IE9" s="335"/>
      <c r="IF9" s="335"/>
      <c r="IG9" s="335"/>
      <c r="IH9" s="335"/>
      <c r="II9" s="335"/>
      <c r="IJ9" s="335"/>
      <c r="IK9" s="335"/>
      <c r="IL9" s="335"/>
      <c r="IM9" s="335"/>
      <c r="IN9" s="335"/>
      <c r="IO9" s="335"/>
      <c r="IP9" s="335"/>
      <c r="IQ9" s="335"/>
      <c r="IR9" s="335"/>
      <c r="IS9" s="335"/>
      <c r="IT9" s="335"/>
    </row>
    <row r="10" spans="1:254" ht="41.25">
      <c r="A10" s="336">
        <v>4</v>
      </c>
      <c r="B10" s="336">
        <v>700</v>
      </c>
      <c r="C10" s="336">
        <v>70004</v>
      </c>
      <c r="D10" s="339" t="s">
        <v>196</v>
      </c>
      <c r="E10" s="527"/>
      <c r="F10" s="340" t="s">
        <v>696</v>
      </c>
      <c r="G10" s="338">
        <v>86113</v>
      </c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335"/>
      <c r="EE10" s="335"/>
      <c r="EF10" s="335"/>
      <c r="EG10" s="335"/>
      <c r="EH10" s="335"/>
      <c r="EI10" s="335"/>
      <c r="EJ10" s="335"/>
      <c r="EK10" s="335"/>
      <c r="EL10" s="335"/>
      <c r="EM10" s="335"/>
      <c r="EN10" s="335"/>
      <c r="EO10" s="335"/>
      <c r="EP10" s="335"/>
      <c r="EQ10" s="335"/>
      <c r="ER10" s="335"/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5"/>
      <c r="FL10" s="335"/>
      <c r="FM10" s="335"/>
      <c r="FN10" s="335"/>
      <c r="FO10" s="335"/>
      <c r="FP10" s="335"/>
      <c r="FQ10" s="335"/>
      <c r="FR10" s="335"/>
      <c r="FS10" s="335"/>
      <c r="FT10" s="335"/>
      <c r="FU10" s="335"/>
      <c r="FV10" s="335"/>
      <c r="FW10" s="335"/>
      <c r="FX10" s="335"/>
      <c r="FY10" s="335"/>
      <c r="FZ10" s="335"/>
      <c r="GA10" s="335"/>
      <c r="GB10" s="335"/>
      <c r="GC10" s="335"/>
      <c r="GD10" s="335"/>
      <c r="GE10" s="335"/>
      <c r="GF10" s="335"/>
      <c r="GG10" s="335"/>
      <c r="GH10" s="335"/>
      <c r="GI10" s="335"/>
      <c r="GJ10" s="335"/>
      <c r="GK10" s="335"/>
      <c r="GL10" s="335"/>
      <c r="GM10" s="335"/>
      <c r="GN10" s="335"/>
      <c r="GO10" s="335"/>
      <c r="GP10" s="335"/>
      <c r="GQ10" s="335"/>
      <c r="GR10" s="335"/>
      <c r="GS10" s="335"/>
      <c r="GT10" s="335"/>
      <c r="GU10" s="335"/>
      <c r="GV10" s="335"/>
      <c r="GW10" s="335"/>
      <c r="GX10" s="335"/>
      <c r="GY10" s="335"/>
      <c r="GZ10" s="335"/>
      <c r="HA10" s="335"/>
      <c r="HB10" s="335"/>
      <c r="HC10" s="335"/>
      <c r="HD10" s="335"/>
      <c r="HE10" s="335"/>
      <c r="HF10" s="335"/>
      <c r="HG10" s="335"/>
      <c r="HH10" s="335"/>
      <c r="HI10" s="335"/>
      <c r="HJ10" s="335"/>
      <c r="HK10" s="335"/>
      <c r="HL10" s="335"/>
      <c r="HM10" s="335"/>
      <c r="HN10" s="335"/>
      <c r="HO10" s="335"/>
      <c r="HP10" s="335"/>
      <c r="HQ10" s="335"/>
      <c r="HR10" s="335"/>
      <c r="HS10" s="335"/>
      <c r="HT10" s="335"/>
      <c r="HU10" s="335"/>
      <c r="HV10" s="335"/>
      <c r="HW10" s="335"/>
      <c r="HX10" s="335"/>
      <c r="HY10" s="335"/>
      <c r="HZ10" s="335"/>
      <c r="IA10" s="335"/>
      <c r="IB10" s="335"/>
      <c r="IC10" s="335"/>
      <c r="ID10" s="335"/>
      <c r="IE10" s="335"/>
      <c r="IF10" s="335"/>
      <c r="IG10" s="335"/>
      <c r="IH10" s="335"/>
      <c r="II10" s="335"/>
      <c r="IJ10" s="335"/>
      <c r="IK10" s="335"/>
      <c r="IL10" s="335"/>
      <c r="IM10" s="335"/>
      <c r="IN10" s="335"/>
      <c r="IO10" s="335"/>
      <c r="IP10" s="335"/>
      <c r="IQ10" s="335"/>
      <c r="IR10" s="335"/>
      <c r="IS10" s="335"/>
      <c r="IT10" s="335"/>
    </row>
    <row r="11" spans="1:254" ht="30" customHeight="1">
      <c r="A11" s="336">
        <v>5</v>
      </c>
      <c r="B11" s="336">
        <v>710</v>
      </c>
      <c r="C11" s="336">
        <v>71035</v>
      </c>
      <c r="D11" s="339" t="s">
        <v>529</v>
      </c>
      <c r="E11" s="527"/>
      <c r="F11" s="340" t="s">
        <v>696</v>
      </c>
      <c r="G11" s="338">
        <v>83790</v>
      </c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  <c r="FT11" s="335"/>
      <c r="FU11" s="335"/>
      <c r="FV11" s="335"/>
      <c r="FW11" s="335"/>
      <c r="FX11" s="335"/>
      <c r="FY11" s="335"/>
      <c r="FZ11" s="335"/>
      <c r="GA11" s="335"/>
      <c r="GB11" s="335"/>
      <c r="GC11" s="335"/>
      <c r="GD11" s="335"/>
      <c r="GE11" s="335"/>
      <c r="GF11" s="335"/>
      <c r="GG11" s="335"/>
      <c r="GH11" s="335"/>
      <c r="GI11" s="335"/>
      <c r="GJ11" s="335"/>
      <c r="GK11" s="335"/>
      <c r="GL11" s="335"/>
      <c r="GM11" s="335"/>
      <c r="GN11" s="335"/>
      <c r="GO11" s="335"/>
      <c r="GP11" s="335"/>
      <c r="GQ11" s="335"/>
      <c r="GR11" s="335"/>
      <c r="GS11" s="335"/>
      <c r="GT11" s="335"/>
      <c r="GU11" s="335"/>
      <c r="GV11" s="335"/>
      <c r="GW11" s="335"/>
      <c r="GX11" s="335"/>
      <c r="GY11" s="335"/>
      <c r="GZ11" s="335"/>
      <c r="HA11" s="335"/>
      <c r="HB11" s="335"/>
      <c r="HC11" s="335"/>
      <c r="HD11" s="335"/>
      <c r="HE11" s="335"/>
      <c r="HF11" s="335"/>
      <c r="HG11" s="335"/>
      <c r="HH11" s="335"/>
      <c r="HI11" s="335"/>
      <c r="HJ11" s="335"/>
      <c r="HK11" s="335"/>
      <c r="HL11" s="335"/>
      <c r="HM11" s="335"/>
      <c r="HN11" s="335"/>
      <c r="HO11" s="335"/>
      <c r="HP11" s="335"/>
      <c r="HQ11" s="335"/>
      <c r="HR11" s="335"/>
      <c r="HS11" s="335"/>
      <c r="HT11" s="335"/>
      <c r="HU11" s="335"/>
      <c r="HV11" s="335"/>
      <c r="HW11" s="335"/>
      <c r="HX11" s="335"/>
      <c r="HY11" s="335"/>
      <c r="HZ11" s="335"/>
      <c r="IA11" s="335"/>
      <c r="IB11" s="335"/>
      <c r="IC11" s="335"/>
      <c r="ID11" s="335"/>
      <c r="IE11" s="335"/>
      <c r="IF11" s="335"/>
      <c r="IG11" s="335"/>
      <c r="IH11" s="335"/>
      <c r="II11" s="335"/>
      <c r="IJ11" s="335"/>
      <c r="IK11" s="335"/>
      <c r="IL11" s="335"/>
      <c r="IM11" s="335"/>
      <c r="IN11" s="335"/>
      <c r="IO11" s="335"/>
      <c r="IP11" s="335"/>
      <c r="IQ11" s="335"/>
      <c r="IR11" s="335"/>
      <c r="IS11" s="335"/>
      <c r="IT11" s="335"/>
    </row>
    <row r="12" spans="1:254" ht="27">
      <c r="A12" s="336">
        <v>6</v>
      </c>
      <c r="B12" s="341">
        <v>801</v>
      </c>
      <c r="C12" s="341">
        <v>80113</v>
      </c>
      <c r="D12" s="339" t="s">
        <v>206</v>
      </c>
      <c r="E12" s="527"/>
      <c r="F12" s="342" t="s">
        <v>362</v>
      </c>
      <c r="G12" s="338">
        <v>290397</v>
      </c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5"/>
      <c r="DZ12" s="335"/>
      <c r="EA12" s="335"/>
      <c r="EB12" s="335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5"/>
      <c r="FL12" s="335"/>
      <c r="FM12" s="335"/>
      <c r="FN12" s="335"/>
      <c r="FO12" s="335"/>
      <c r="FP12" s="335"/>
      <c r="FQ12" s="335"/>
      <c r="FR12" s="335"/>
      <c r="FS12" s="335"/>
      <c r="FT12" s="335"/>
      <c r="FU12" s="335"/>
      <c r="FV12" s="335"/>
      <c r="FW12" s="335"/>
      <c r="FX12" s="335"/>
      <c r="FY12" s="335"/>
      <c r="FZ12" s="335"/>
      <c r="GA12" s="335"/>
      <c r="GB12" s="335"/>
      <c r="GC12" s="335"/>
      <c r="GD12" s="335"/>
      <c r="GE12" s="335"/>
      <c r="GF12" s="335"/>
      <c r="GG12" s="335"/>
      <c r="GH12" s="335"/>
      <c r="GI12" s="335"/>
      <c r="GJ12" s="335"/>
      <c r="GK12" s="335"/>
      <c r="GL12" s="335"/>
      <c r="GM12" s="335"/>
      <c r="GN12" s="335"/>
      <c r="GO12" s="335"/>
      <c r="GP12" s="335"/>
      <c r="GQ12" s="335"/>
      <c r="GR12" s="335"/>
      <c r="GS12" s="335"/>
      <c r="GT12" s="335"/>
      <c r="GU12" s="335"/>
      <c r="GV12" s="335"/>
      <c r="GW12" s="335"/>
      <c r="GX12" s="335"/>
      <c r="GY12" s="335"/>
      <c r="GZ12" s="335"/>
      <c r="HA12" s="335"/>
      <c r="HB12" s="335"/>
      <c r="HC12" s="335"/>
      <c r="HD12" s="335"/>
      <c r="HE12" s="335"/>
      <c r="HF12" s="335"/>
      <c r="HG12" s="335"/>
      <c r="HH12" s="335"/>
      <c r="HI12" s="335"/>
      <c r="HJ12" s="335"/>
      <c r="HK12" s="335"/>
      <c r="HL12" s="335"/>
      <c r="HM12" s="335"/>
      <c r="HN12" s="335"/>
      <c r="HO12" s="335"/>
      <c r="HP12" s="335"/>
      <c r="HQ12" s="335"/>
      <c r="HR12" s="335"/>
      <c r="HS12" s="335"/>
      <c r="HT12" s="335"/>
      <c r="HU12" s="335"/>
      <c r="HV12" s="335"/>
      <c r="HW12" s="335"/>
      <c r="HX12" s="335"/>
      <c r="HY12" s="335"/>
      <c r="HZ12" s="335"/>
      <c r="IA12" s="335"/>
      <c r="IB12" s="335"/>
      <c r="IC12" s="335"/>
      <c r="ID12" s="335"/>
      <c r="IE12" s="335"/>
      <c r="IF12" s="335"/>
      <c r="IG12" s="335"/>
      <c r="IH12" s="335"/>
      <c r="II12" s="335"/>
      <c r="IJ12" s="335"/>
      <c r="IK12" s="335"/>
      <c r="IL12" s="335"/>
      <c r="IM12" s="335"/>
      <c r="IN12" s="335"/>
      <c r="IO12" s="335"/>
      <c r="IP12" s="335"/>
      <c r="IQ12" s="335"/>
      <c r="IR12" s="335"/>
      <c r="IS12" s="335"/>
      <c r="IT12" s="335"/>
    </row>
    <row r="13" spans="1:254" ht="27">
      <c r="A13" s="336">
        <v>7</v>
      </c>
      <c r="B13" s="341">
        <v>900</v>
      </c>
      <c r="C13" s="341">
        <v>90002</v>
      </c>
      <c r="D13" s="339" t="s">
        <v>214</v>
      </c>
      <c r="E13" s="527"/>
      <c r="F13" s="342" t="s">
        <v>363</v>
      </c>
      <c r="G13" s="343">
        <v>31835</v>
      </c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5"/>
      <c r="FL13" s="335"/>
      <c r="FM13" s="335"/>
      <c r="FN13" s="335"/>
      <c r="FO13" s="335"/>
      <c r="FP13" s="335"/>
      <c r="FQ13" s="335"/>
      <c r="FR13" s="335"/>
      <c r="FS13" s="335"/>
      <c r="FT13" s="335"/>
      <c r="FU13" s="335"/>
      <c r="FV13" s="335"/>
      <c r="FW13" s="335"/>
      <c r="FX13" s="335"/>
      <c r="FY13" s="335"/>
      <c r="FZ13" s="335"/>
      <c r="GA13" s="335"/>
      <c r="GB13" s="335"/>
      <c r="GC13" s="335"/>
      <c r="GD13" s="335"/>
      <c r="GE13" s="335"/>
      <c r="GF13" s="335"/>
      <c r="GG13" s="335"/>
      <c r="GH13" s="335"/>
      <c r="GI13" s="335"/>
      <c r="GJ13" s="335"/>
      <c r="GK13" s="335"/>
      <c r="GL13" s="335"/>
      <c r="GM13" s="335"/>
      <c r="GN13" s="335"/>
      <c r="GO13" s="335"/>
      <c r="GP13" s="335"/>
      <c r="GQ13" s="335"/>
      <c r="GR13" s="335"/>
      <c r="GS13" s="335"/>
      <c r="GT13" s="335"/>
      <c r="GU13" s="335"/>
      <c r="GV13" s="335"/>
      <c r="GW13" s="335"/>
      <c r="GX13" s="335"/>
      <c r="GY13" s="335"/>
      <c r="GZ13" s="335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5"/>
      <c r="HQ13" s="335"/>
      <c r="HR13" s="335"/>
      <c r="HS13" s="335"/>
      <c r="HT13" s="335"/>
      <c r="HU13" s="335"/>
      <c r="HV13" s="335"/>
      <c r="HW13" s="335"/>
      <c r="HX13" s="335"/>
      <c r="HY13" s="335"/>
      <c r="HZ13" s="335"/>
      <c r="IA13" s="335"/>
      <c r="IB13" s="335"/>
      <c r="IC13" s="335"/>
      <c r="ID13" s="335"/>
      <c r="IE13" s="335"/>
      <c r="IF13" s="335"/>
      <c r="IG13" s="335"/>
      <c r="IH13" s="335"/>
      <c r="II13" s="335"/>
      <c r="IJ13" s="335"/>
      <c r="IK13" s="335"/>
      <c r="IL13" s="335"/>
      <c r="IM13" s="335"/>
      <c r="IN13" s="335"/>
      <c r="IO13" s="335"/>
      <c r="IP13" s="335"/>
      <c r="IQ13" s="335"/>
      <c r="IR13" s="335"/>
      <c r="IS13" s="335"/>
      <c r="IT13" s="335"/>
    </row>
    <row r="14" spans="1:254" ht="27.75" thickBot="1">
      <c r="A14" s="336">
        <v>8</v>
      </c>
      <c r="B14" s="341">
        <v>900</v>
      </c>
      <c r="C14" s="341">
        <v>90004</v>
      </c>
      <c r="D14" s="336" t="s">
        <v>364</v>
      </c>
      <c r="E14" s="528"/>
      <c r="F14" s="342" t="s">
        <v>365</v>
      </c>
      <c r="G14" s="343">
        <v>10060</v>
      </c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  <c r="DO14" s="335"/>
      <c r="DP14" s="335"/>
      <c r="DQ14" s="335"/>
      <c r="DR14" s="335"/>
      <c r="DS14" s="335"/>
      <c r="DT14" s="335"/>
      <c r="DU14" s="335"/>
      <c r="DV14" s="335"/>
      <c r="DW14" s="335"/>
      <c r="DX14" s="335"/>
      <c r="DY14" s="335"/>
      <c r="DZ14" s="335"/>
      <c r="EA14" s="335"/>
      <c r="EB14" s="335"/>
      <c r="EC14" s="335"/>
      <c r="ED14" s="335"/>
      <c r="EE14" s="335"/>
      <c r="EF14" s="335"/>
      <c r="EG14" s="335"/>
      <c r="EH14" s="335"/>
      <c r="EI14" s="335"/>
      <c r="EJ14" s="335"/>
      <c r="EK14" s="335"/>
      <c r="EL14" s="335"/>
      <c r="EM14" s="335"/>
      <c r="EN14" s="335"/>
      <c r="EO14" s="335"/>
      <c r="EP14" s="335"/>
      <c r="EQ14" s="335"/>
      <c r="ER14" s="335"/>
      <c r="ES14" s="335"/>
      <c r="ET14" s="335"/>
      <c r="EU14" s="335"/>
      <c r="EV14" s="335"/>
      <c r="EW14" s="335"/>
      <c r="EX14" s="335"/>
      <c r="EY14" s="335"/>
      <c r="EZ14" s="335"/>
      <c r="FA14" s="335"/>
      <c r="FB14" s="335"/>
      <c r="FC14" s="335"/>
      <c r="FD14" s="335"/>
      <c r="FE14" s="335"/>
      <c r="FF14" s="335"/>
      <c r="FG14" s="335"/>
      <c r="FH14" s="335"/>
      <c r="FI14" s="335"/>
      <c r="FJ14" s="335"/>
      <c r="FK14" s="335"/>
      <c r="FL14" s="335"/>
      <c r="FM14" s="335"/>
      <c r="FN14" s="335"/>
      <c r="FO14" s="335"/>
      <c r="FP14" s="335"/>
      <c r="FQ14" s="335"/>
      <c r="FR14" s="335"/>
      <c r="FS14" s="335"/>
      <c r="FT14" s="335"/>
      <c r="FU14" s="335"/>
      <c r="FV14" s="335"/>
      <c r="FW14" s="335"/>
      <c r="FX14" s="335"/>
      <c r="FY14" s="335"/>
      <c r="FZ14" s="335"/>
      <c r="GA14" s="335"/>
      <c r="GB14" s="335"/>
      <c r="GC14" s="335"/>
      <c r="GD14" s="335"/>
      <c r="GE14" s="335"/>
      <c r="GF14" s="335"/>
      <c r="GG14" s="335"/>
      <c r="GH14" s="335"/>
      <c r="GI14" s="335"/>
      <c r="GJ14" s="335"/>
      <c r="GK14" s="335"/>
      <c r="GL14" s="335"/>
      <c r="GM14" s="335"/>
      <c r="GN14" s="335"/>
      <c r="GO14" s="335"/>
      <c r="GP14" s="335"/>
      <c r="GQ14" s="335"/>
      <c r="GR14" s="335"/>
      <c r="GS14" s="335"/>
      <c r="GT14" s="335"/>
      <c r="GU14" s="335"/>
      <c r="GV14" s="335"/>
      <c r="GW14" s="335"/>
      <c r="GX14" s="335"/>
      <c r="GY14" s="335"/>
      <c r="GZ14" s="335"/>
      <c r="HA14" s="335"/>
      <c r="HB14" s="335"/>
      <c r="HC14" s="335"/>
      <c r="HD14" s="335"/>
      <c r="HE14" s="335"/>
      <c r="HF14" s="335"/>
      <c r="HG14" s="335"/>
      <c r="HH14" s="335"/>
      <c r="HI14" s="335"/>
      <c r="HJ14" s="335"/>
      <c r="HK14" s="335"/>
      <c r="HL14" s="335"/>
      <c r="HM14" s="335"/>
      <c r="HN14" s="335"/>
      <c r="HO14" s="335"/>
      <c r="HP14" s="335"/>
      <c r="HQ14" s="335"/>
      <c r="HR14" s="335"/>
      <c r="HS14" s="335"/>
      <c r="HT14" s="335"/>
      <c r="HU14" s="335"/>
      <c r="HV14" s="335"/>
      <c r="HW14" s="335"/>
      <c r="HX14" s="335"/>
      <c r="HY14" s="335"/>
      <c r="HZ14" s="335"/>
      <c r="IA14" s="335"/>
      <c r="IB14" s="335"/>
      <c r="IC14" s="335"/>
      <c r="ID14" s="335"/>
      <c r="IE14" s="335"/>
      <c r="IF14" s="335"/>
      <c r="IG14" s="335"/>
      <c r="IH14" s="335"/>
      <c r="II14" s="335"/>
      <c r="IJ14" s="335"/>
      <c r="IK14" s="335"/>
      <c r="IL14" s="335"/>
      <c r="IM14" s="335"/>
      <c r="IN14" s="335"/>
      <c r="IO14" s="335"/>
      <c r="IP14" s="335"/>
      <c r="IQ14" s="335"/>
      <c r="IR14" s="335"/>
      <c r="IS14" s="335"/>
      <c r="IT14" s="335"/>
    </row>
    <row r="15" spans="1:7" s="182" customFormat="1" ht="21" customHeight="1" thickBot="1">
      <c r="A15" s="276" t="s">
        <v>366</v>
      </c>
      <c r="B15" s="277"/>
      <c r="C15" s="277"/>
      <c r="D15" s="277"/>
      <c r="E15" s="277"/>
      <c r="F15" s="277"/>
      <c r="G15" s="267">
        <f>G16+G21</f>
        <v>734000</v>
      </c>
    </row>
    <row r="16" spans="1:7" s="182" customFormat="1" ht="21" customHeight="1">
      <c r="A16" s="278" t="s">
        <v>367</v>
      </c>
      <c r="B16" s="279"/>
      <c r="C16" s="279"/>
      <c r="D16" s="279"/>
      <c r="E16" s="279"/>
      <c r="F16" s="279"/>
      <c r="G16" s="268">
        <f>SUM(G17:G20)</f>
        <v>570000</v>
      </c>
    </row>
    <row r="17" spans="1:7" ht="36.75" customHeight="1">
      <c r="A17" s="341">
        <v>1</v>
      </c>
      <c r="B17" s="341">
        <v>921</v>
      </c>
      <c r="C17" s="341">
        <v>92109</v>
      </c>
      <c r="D17" s="344" t="s">
        <v>221</v>
      </c>
      <c r="E17" s="342" t="s">
        <v>368</v>
      </c>
      <c r="F17" s="342" t="s">
        <v>369</v>
      </c>
      <c r="G17" s="343">
        <v>362000</v>
      </c>
    </row>
    <row r="18" spans="1:7" ht="30" customHeight="1">
      <c r="A18" s="341">
        <v>2</v>
      </c>
      <c r="B18" s="341">
        <v>921</v>
      </c>
      <c r="C18" s="341">
        <v>92116</v>
      </c>
      <c r="D18" s="341" t="s">
        <v>173</v>
      </c>
      <c r="E18" s="342" t="s">
        <v>368</v>
      </c>
      <c r="F18" s="342" t="s">
        <v>370</v>
      </c>
      <c r="G18" s="343">
        <v>190000</v>
      </c>
    </row>
    <row r="19" spans="1:7" ht="41.25" customHeight="1">
      <c r="A19" s="341">
        <v>3</v>
      </c>
      <c r="B19" s="341">
        <v>921</v>
      </c>
      <c r="C19" s="341">
        <v>92195</v>
      </c>
      <c r="D19" s="344" t="s">
        <v>36</v>
      </c>
      <c r="E19" s="342" t="s">
        <v>368</v>
      </c>
      <c r="F19" s="342" t="s">
        <v>399</v>
      </c>
      <c r="G19" s="343">
        <v>10000</v>
      </c>
    </row>
    <row r="20" spans="1:8" ht="27.75" thickBot="1">
      <c r="A20" s="341">
        <v>4</v>
      </c>
      <c r="B20" s="341">
        <v>926</v>
      </c>
      <c r="C20" s="341">
        <v>92605</v>
      </c>
      <c r="D20" s="344" t="s">
        <v>371</v>
      </c>
      <c r="E20" s="342" t="s">
        <v>368</v>
      </c>
      <c r="F20" s="342" t="s">
        <v>372</v>
      </c>
      <c r="G20" s="343">
        <v>8000</v>
      </c>
      <c r="H20" s="345"/>
    </row>
    <row r="21" spans="1:7" s="182" customFormat="1" ht="18.75" customHeight="1">
      <c r="A21" s="278" t="s">
        <v>374</v>
      </c>
      <c r="B21" s="279"/>
      <c r="C21" s="279"/>
      <c r="D21" s="279"/>
      <c r="E21" s="279"/>
      <c r="F21" s="279"/>
      <c r="G21" s="268">
        <f>SUM(G22:G22)</f>
        <v>164000</v>
      </c>
    </row>
    <row r="22" spans="1:7" ht="38.25" customHeight="1">
      <c r="A22" s="346">
        <v>1</v>
      </c>
      <c r="B22" s="346">
        <v>801</v>
      </c>
      <c r="C22" s="346">
        <v>80104</v>
      </c>
      <c r="D22" s="346" t="s">
        <v>373</v>
      </c>
      <c r="E22" s="347" t="s">
        <v>375</v>
      </c>
      <c r="F22" s="347" t="s">
        <v>376</v>
      </c>
      <c r="G22" s="348">
        <v>164000</v>
      </c>
    </row>
    <row r="23" spans="1:7" s="182" customFormat="1" ht="22.5" customHeight="1" thickBot="1">
      <c r="A23" s="280" t="s">
        <v>377</v>
      </c>
      <c r="B23" s="281"/>
      <c r="C23" s="281"/>
      <c r="D23" s="281"/>
      <c r="E23" s="281"/>
      <c r="F23" s="281"/>
      <c r="G23" s="269">
        <f>G24+G33</f>
        <v>543983</v>
      </c>
    </row>
    <row r="24" spans="1:7" s="182" customFormat="1" ht="22.5" customHeight="1">
      <c r="A24" s="278" t="s">
        <v>378</v>
      </c>
      <c r="B24" s="279"/>
      <c r="C24" s="279"/>
      <c r="D24" s="279"/>
      <c r="E24" s="279"/>
      <c r="F24" s="279"/>
      <c r="G24" s="268">
        <f>SUM(G25:G32)</f>
        <v>319000</v>
      </c>
    </row>
    <row r="25" spans="1:254" ht="43.5" customHeight="1">
      <c r="A25" s="349">
        <v>1</v>
      </c>
      <c r="B25" s="350" t="s">
        <v>53</v>
      </c>
      <c r="C25" s="350" t="s">
        <v>193</v>
      </c>
      <c r="D25" s="351" t="s">
        <v>360</v>
      </c>
      <c r="E25" s="352" t="s">
        <v>431</v>
      </c>
      <c r="F25" s="353" t="s">
        <v>562</v>
      </c>
      <c r="G25" s="354">
        <v>50000</v>
      </c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335"/>
      <c r="DH25" s="335"/>
      <c r="DI25" s="335"/>
      <c r="DJ25" s="335"/>
      <c r="DK25" s="335"/>
      <c r="DL25" s="335"/>
      <c r="DM25" s="335"/>
      <c r="DN25" s="335"/>
      <c r="DO25" s="335"/>
      <c r="DP25" s="335"/>
      <c r="DQ25" s="335"/>
      <c r="DR25" s="335"/>
      <c r="DS25" s="335"/>
      <c r="DT25" s="335"/>
      <c r="DU25" s="335"/>
      <c r="DV25" s="335"/>
      <c r="DW25" s="335"/>
      <c r="DX25" s="335"/>
      <c r="DY25" s="335"/>
      <c r="DZ25" s="335"/>
      <c r="EA25" s="335"/>
      <c r="EB25" s="335"/>
      <c r="EC25" s="335"/>
      <c r="ED25" s="335"/>
      <c r="EE25" s="335"/>
      <c r="EF25" s="335"/>
      <c r="EG25" s="335"/>
      <c r="EH25" s="335"/>
      <c r="EI25" s="335"/>
      <c r="EJ25" s="335"/>
      <c r="EK25" s="335"/>
      <c r="EL25" s="335"/>
      <c r="EM25" s="335"/>
      <c r="EN25" s="335"/>
      <c r="EO25" s="335"/>
      <c r="EP25" s="335"/>
      <c r="EQ25" s="335"/>
      <c r="ER25" s="335"/>
      <c r="ES25" s="335"/>
      <c r="ET25" s="335"/>
      <c r="EU25" s="335"/>
      <c r="EV25" s="335"/>
      <c r="EW25" s="335"/>
      <c r="EX25" s="335"/>
      <c r="EY25" s="335"/>
      <c r="EZ25" s="335"/>
      <c r="FA25" s="335"/>
      <c r="FB25" s="335"/>
      <c r="FC25" s="335"/>
      <c r="FD25" s="335"/>
      <c r="FE25" s="335"/>
      <c r="FF25" s="335"/>
      <c r="FG25" s="335"/>
      <c r="FH25" s="335"/>
      <c r="FI25" s="335"/>
      <c r="FJ25" s="335"/>
      <c r="FK25" s="335"/>
      <c r="FL25" s="335"/>
      <c r="FM25" s="335"/>
      <c r="FN25" s="335"/>
      <c r="FO25" s="335"/>
      <c r="FP25" s="335"/>
      <c r="FQ25" s="335"/>
      <c r="FR25" s="335"/>
      <c r="FS25" s="335"/>
      <c r="FT25" s="335"/>
      <c r="FU25" s="335"/>
      <c r="FV25" s="335"/>
      <c r="FW25" s="335"/>
      <c r="FX25" s="335"/>
      <c r="FY25" s="335"/>
      <c r="FZ25" s="335"/>
      <c r="GA25" s="335"/>
      <c r="GB25" s="335"/>
      <c r="GC25" s="335"/>
      <c r="GD25" s="335"/>
      <c r="GE25" s="335"/>
      <c r="GF25" s="335"/>
      <c r="GG25" s="335"/>
      <c r="GH25" s="335"/>
      <c r="GI25" s="335"/>
      <c r="GJ25" s="335"/>
      <c r="GK25" s="335"/>
      <c r="GL25" s="335"/>
      <c r="GM25" s="335"/>
      <c r="GN25" s="335"/>
      <c r="GO25" s="335"/>
      <c r="GP25" s="335"/>
      <c r="GQ25" s="335"/>
      <c r="GR25" s="335"/>
      <c r="GS25" s="335"/>
      <c r="GT25" s="335"/>
      <c r="GU25" s="335"/>
      <c r="GV25" s="335"/>
      <c r="GW25" s="335"/>
      <c r="GX25" s="335"/>
      <c r="GY25" s="335"/>
      <c r="GZ25" s="335"/>
      <c r="HA25" s="335"/>
      <c r="HB25" s="335"/>
      <c r="HC25" s="335"/>
      <c r="HD25" s="335"/>
      <c r="HE25" s="335"/>
      <c r="HF25" s="335"/>
      <c r="HG25" s="335"/>
      <c r="HH25" s="335"/>
      <c r="HI25" s="335"/>
      <c r="HJ25" s="335"/>
      <c r="HK25" s="335"/>
      <c r="HL25" s="335"/>
      <c r="HM25" s="335"/>
      <c r="HN25" s="335"/>
      <c r="HO25" s="335"/>
      <c r="HP25" s="335"/>
      <c r="HQ25" s="335"/>
      <c r="HR25" s="335"/>
      <c r="HS25" s="335"/>
      <c r="HT25" s="335"/>
      <c r="HU25" s="335"/>
      <c r="HV25" s="335"/>
      <c r="HW25" s="335"/>
      <c r="HX25" s="335"/>
      <c r="HY25" s="335"/>
      <c r="HZ25" s="335"/>
      <c r="IA25" s="335"/>
      <c r="IB25" s="335"/>
      <c r="IC25" s="335"/>
      <c r="ID25" s="335"/>
      <c r="IE25" s="335"/>
      <c r="IF25" s="335"/>
      <c r="IG25" s="335"/>
      <c r="IH25" s="335"/>
      <c r="II25" s="335"/>
      <c r="IJ25" s="335"/>
      <c r="IK25" s="335"/>
      <c r="IL25" s="335"/>
      <c r="IM25" s="335"/>
      <c r="IN25" s="335"/>
      <c r="IO25" s="335"/>
      <c r="IP25" s="335"/>
      <c r="IQ25" s="335"/>
      <c r="IR25" s="335"/>
      <c r="IS25" s="335"/>
      <c r="IT25" s="335"/>
    </row>
    <row r="26" spans="1:254" ht="43.5" customHeight="1">
      <c r="A26" s="349">
        <v>2</v>
      </c>
      <c r="B26" s="350" t="s">
        <v>53</v>
      </c>
      <c r="C26" s="350" t="s">
        <v>193</v>
      </c>
      <c r="D26" s="355" t="s">
        <v>360</v>
      </c>
      <c r="E26" s="352" t="s">
        <v>431</v>
      </c>
      <c r="F26" s="353" t="s">
        <v>627</v>
      </c>
      <c r="G26" s="354">
        <v>35000</v>
      </c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335"/>
      <c r="DH26" s="335"/>
      <c r="DI26" s="335"/>
      <c r="DJ26" s="335"/>
      <c r="DK26" s="335"/>
      <c r="DL26" s="335"/>
      <c r="DM26" s="335"/>
      <c r="DN26" s="335"/>
      <c r="DO26" s="335"/>
      <c r="DP26" s="335"/>
      <c r="DQ26" s="335"/>
      <c r="DR26" s="335"/>
      <c r="DS26" s="335"/>
      <c r="DT26" s="335"/>
      <c r="DU26" s="335"/>
      <c r="DV26" s="335"/>
      <c r="DW26" s="335"/>
      <c r="DX26" s="335"/>
      <c r="DY26" s="335"/>
      <c r="DZ26" s="335"/>
      <c r="EA26" s="335"/>
      <c r="EB26" s="335"/>
      <c r="EC26" s="335"/>
      <c r="ED26" s="335"/>
      <c r="EE26" s="335"/>
      <c r="EF26" s="335"/>
      <c r="EG26" s="335"/>
      <c r="EH26" s="335"/>
      <c r="EI26" s="335"/>
      <c r="EJ26" s="335"/>
      <c r="EK26" s="335"/>
      <c r="EL26" s="335"/>
      <c r="EM26" s="335"/>
      <c r="EN26" s="335"/>
      <c r="EO26" s="335"/>
      <c r="EP26" s="335"/>
      <c r="EQ26" s="335"/>
      <c r="ER26" s="335"/>
      <c r="ES26" s="335"/>
      <c r="ET26" s="335"/>
      <c r="EU26" s="335"/>
      <c r="EV26" s="335"/>
      <c r="EW26" s="335"/>
      <c r="EX26" s="335"/>
      <c r="EY26" s="335"/>
      <c r="EZ26" s="335"/>
      <c r="FA26" s="335"/>
      <c r="FB26" s="335"/>
      <c r="FC26" s="335"/>
      <c r="FD26" s="335"/>
      <c r="FE26" s="335"/>
      <c r="FF26" s="335"/>
      <c r="FG26" s="335"/>
      <c r="FH26" s="335"/>
      <c r="FI26" s="335"/>
      <c r="FJ26" s="335"/>
      <c r="FK26" s="335"/>
      <c r="FL26" s="335"/>
      <c r="FM26" s="335"/>
      <c r="FN26" s="335"/>
      <c r="FO26" s="335"/>
      <c r="FP26" s="335"/>
      <c r="FQ26" s="335"/>
      <c r="FR26" s="335"/>
      <c r="FS26" s="335"/>
      <c r="FT26" s="335"/>
      <c r="FU26" s="335"/>
      <c r="FV26" s="335"/>
      <c r="FW26" s="335"/>
      <c r="FX26" s="335"/>
      <c r="FY26" s="335"/>
      <c r="FZ26" s="335"/>
      <c r="GA26" s="335"/>
      <c r="GB26" s="335"/>
      <c r="GC26" s="335"/>
      <c r="GD26" s="335"/>
      <c r="GE26" s="335"/>
      <c r="GF26" s="335"/>
      <c r="GG26" s="335"/>
      <c r="GH26" s="335"/>
      <c r="GI26" s="335"/>
      <c r="GJ26" s="335"/>
      <c r="GK26" s="335"/>
      <c r="GL26" s="335"/>
      <c r="GM26" s="335"/>
      <c r="GN26" s="335"/>
      <c r="GO26" s="335"/>
      <c r="GP26" s="335"/>
      <c r="GQ26" s="335"/>
      <c r="GR26" s="335"/>
      <c r="GS26" s="335"/>
      <c r="GT26" s="335"/>
      <c r="GU26" s="335"/>
      <c r="GV26" s="335"/>
      <c r="GW26" s="335"/>
      <c r="GX26" s="335"/>
      <c r="GY26" s="335"/>
      <c r="GZ26" s="335"/>
      <c r="HA26" s="335"/>
      <c r="HB26" s="335"/>
      <c r="HC26" s="335"/>
      <c r="HD26" s="335"/>
      <c r="HE26" s="335"/>
      <c r="HF26" s="335"/>
      <c r="HG26" s="335"/>
      <c r="HH26" s="335"/>
      <c r="HI26" s="335"/>
      <c r="HJ26" s="335"/>
      <c r="HK26" s="335"/>
      <c r="HL26" s="335"/>
      <c r="HM26" s="335"/>
      <c r="HN26" s="335"/>
      <c r="HO26" s="335"/>
      <c r="HP26" s="335"/>
      <c r="HQ26" s="335"/>
      <c r="HR26" s="335"/>
      <c r="HS26" s="335"/>
      <c r="HT26" s="335"/>
      <c r="HU26" s="335"/>
      <c r="HV26" s="335"/>
      <c r="HW26" s="335"/>
      <c r="HX26" s="335"/>
      <c r="HY26" s="335"/>
      <c r="HZ26" s="335"/>
      <c r="IA26" s="335"/>
      <c r="IB26" s="335"/>
      <c r="IC26" s="335"/>
      <c r="ID26" s="335"/>
      <c r="IE26" s="335"/>
      <c r="IF26" s="335"/>
      <c r="IG26" s="335"/>
      <c r="IH26" s="335"/>
      <c r="II26" s="335"/>
      <c r="IJ26" s="335"/>
      <c r="IK26" s="335"/>
      <c r="IL26" s="335"/>
      <c r="IM26" s="335"/>
      <c r="IN26" s="335"/>
      <c r="IO26" s="335"/>
      <c r="IP26" s="335"/>
      <c r="IQ26" s="335"/>
      <c r="IR26" s="335"/>
      <c r="IS26" s="335"/>
      <c r="IT26" s="335"/>
    </row>
    <row r="27" spans="1:254" ht="43.5" customHeight="1">
      <c r="A27" s="346">
        <v>3</v>
      </c>
      <c r="B27" s="379" t="s">
        <v>53</v>
      </c>
      <c r="C27" s="379" t="s">
        <v>193</v>
      </c>
      <c r="D27" s="355" t="s">
        <v>360</v>
      </c>
      <c r="E27" s="380" t="s">
        <v>431</v>
      </c>
      <c r="F27" s="347" t="s">
        <v>628</v>
      </c>
      <c r="G27" s="348">
        <v>65000</v>
      </c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35"/>
      <c r="CK27" s="335"/>
      <c r="CL27" s="33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5"/>
      <c r="DN27" s="335"/>
      <c r="DO27" s="335"/>
      <c r="DP27" s="335"/>
      <c r="DQ27" s="335"/>
      <c r="DR27" s="335"/>
      <c r="DS27" s="335"/>
      <c r="DT27" s="335"/>
      <c r="DU27" s="335"/>
      <c r="DV27" s="335"/>
      <c r="DW27" s="335"/>
      <c r="DX27" s="335"/>
      <c r="DY27" s="335"/>
      <c r="DZ27" s="335"/>
      <c r="EA27" s="335"/>
      <c r="EB27" s="335"/>
      <c r="EC27" s="335"/>
      <c r="ED27" s="335"/>
      <c r="EE27" s="335"/>
      <c r="EF27" s="335"/>
      <c r="EG27" s="335"/>
      <c r="EH27" s="335"/>
      <c r="EI27" s="335"/>
      <c r="EJ27" s="335"/>
      <c r="EK27" s="335"/>
      <c r="EL27" s="335"/>
      <c r="EM27" s="335"/>
      <c r="EN27" s="335"/>
      <c r="EO27" s="335"/>
      <c r="EP27" s="335"/>
      <c r="EQ27" s="335"/>
      <c r="ER27" s="335"/>
      <c r="ES27" s="335"/>
      <c r="ET27" s="335"/>
      <c r="EU27" s="335"/>
      <c r="EV27" s="335"/>
      <c r="EW27" s="335"/>
      <c r="EX27" s="335"/>
      <c r="EY27" s="335"/>
      <c r="EZ27" s="335"/>
      <c r="FA27" s="335"/>
      <c r="FB27" s="335"/>
      <c r="FC27" s="335"/>
      <c r="FD27" s="335"/>
      <c r="FE27" s="335"/>
      <c r="FF27" s="335"/>
      <c r="FG27" s="335"/>
      <c r="FH27" s="335"/>
      <c r="FI27" s="335"/>
      <c r="FJ27" s="335"/>
      <c r="FK27" s="335"/>
      <c r="FL27" s="335"/>
      <c r="FM27" s="335"/>
      <c r="FN27" s="335"/>
      <c r="FO27" s="335"/>
      <c r="FP27" s="335"/>
      <c r="FQ27" s="335"/>
      <c r="FR27" s="335"/>
      <c r="FS27" s="335"/>
      <c r="FT27" s="335"/>
      <c r="FU27" s="335"/>
      <c r="FV27" s="335"/>
      <c r="FW27" s="335"/>
      <c r="FX27" s="335"/>
      <c r="FY27" s="335"/>
      <c r="FZ27" s="335"/>
      <c r="GA27" s="335"/>
      <c r="GB27" s="335"/>
      <c r="GC27" s="335"/>
      <c r="GD27" s="335"/>
      <c r="GE27" s="335"/>
      <c r="GF27" s="335"/>
      <c r="GG27" s="335"/>
      <c r="GH27" s="335"/>
      <c r="GI27" s="335"/>
      <c r="GJ27" s="335"/>
      <c r="GK27" s="335"/>
      <c r="GL27" s="335"/>
      <c r="GM27" s="335"/>
      <c r="GN27" s="335"/>
      <c r="GO27" s="335"/>
      <c r="GP27" s="335"/>
      <c r="GQ27" s="335"/>
      <c r="GR27" s="335"/>
      <c r="GS27" s="335"/>
      <c r="GT27" s="335"/>
      <c r="GU27" s="335"/>
      <c r="GV27" s="335"/>
      <c r="GW27" s="335"/>
      <c r="GX27" s="335"/>
      <c r="GY27" s="335"/>
      <c r="GZ27" s="335"/>
      <c r="HA27" s="335"/>
      <c r="HB27" s="335"/>
      <c r="HC27" s="335"/>
      <c r="HD27" s="335"/>
      <c r="HE27" s="335"/>
      <c r="HF27" s="335"/>
      <c r="HG27" s="335"/>
      <c r="HH27" s="335"/>
      <c r="HI27" s="335"/>
      <c r="HJ27" s="335"/>
      <c r="HK27" s="335"/>
      <c r="HL27" s="335"/>
      <c r="HM27" s="335"/>
      <c r="HN27" s="335"/>
      <c r="HO27" s="335"/>
      <c r="HP27" s="335"/>
      <c r="HQ27" s="335"/>
      <c r="HR27" s="335"/>
      <c r="HS27" s="335"/>
      <c r="HT27" s="335"/>
      <c r="HU27" s="335"/>
      <c r="HV27" s="335"/>
      <c r="HW27" s="335"/>
      <c r="HX27" s="335"/>
      <c r="HY27" s="335"/>
      <c r="HZ27" s="335"/>
      <c r="IA27" s="335"/>
      <c r="IB27" s="335"/>
      <c r="IC27" s="335"/>
      <c r="ID27" s="335"/>
      <c r="IE27" s="335"/>
      <c r="IF27" s="335"/>
      <c r="IG27" s="335"/>
      <c r="IH27" s="335"/>
      <c r="II27" s="335"/>
      <c r="IJ27" s="335"/>
      <c r="IK27" s="335"/>
      <c r="IL27" s="335"/>
      <c r="IM27" s="335"/>
      <c r="IN27" s="335"/>
      <c r="IO27" s="335"/>
      <c r="IP27" s="335"/>
      <c r="IQ27" s="335"/>
      <c r="IR27" s="335"/>
      <c r="IS27" s="335"/>
      <c r="IT27" s="335"/>
    </row>
    <row r="28" ht="10.5" customHeight="1">
      <c r="G28" s="82" t="s">
        <v>227</v>
      </c>
    </row>
    <row r="29" spans="1:7" ht="22.5" customHeight="1">
      <c r="A29" s="77" t="s">
        <v>228</v>
      </c>
      <c r="B29" s="77" t="s">
        <v>43</v>
      </c>
      <c r="C29" s="77" t="s">
        <v>44</v>
      </c>
      <c r="D29" s="77" t="s">
        <v>288</v>
      </c>
      <c r="E29" s="77" t="s">
        <v>355</v>
      </c>
      <c r="F29" s="77" t="s">
        <v>356</v>
      </c>
      <c r="G29" s="78" t="s">
        <v>357</v>
      </c>
    </row>
    <row r="30" spans="1:254" ht="43.5" customHeight="1">
      <c r="A30" s="374">
        <v>4</v>
      </c>
      <c r="B30" s="375" t="s">
        <v>163</v>
      </c>
      <c r="C30" s="375" t="s">
        <v>30</v>
      </c>
      <c r="D30" s="376" t="s">
        <v>214</v>
      </c>
      <c r="E30" s="352" t="s">
        <v>431</v>
      </c>
      <c r="F30" s="377" t="s">
        <v>29</v>
      </c>
      <c r="G30" s="378">
        <v>42000</v>
      </c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335"/>
      <c r="DH30" s="335"/>
      <c r="DI30" s="335"/>
      <c r="DJ30" s="335"/>
      <c r="DK30" s="335"/>
      <c r="DL30" s="335"/>
      <c r="DM30" s="335"/>
      <c r="DN30" s="335"/>
      <c r="DO30" s="335"/>
      <c r="DP30" s="335"/>
      <c r="DQ30" s="335"/>
      <c r="DR30" s="335"/>
      <c r="DS30" s="335"/>
      <c r="DT30" s="335"/>
      <c r="DU30" s="335"/>
      <c r="DV30" s="335"/>
      <c r="DW30" s="335"/>
      <c r="DX30" s="335"/>
      <c r="DY30" s="335"/>
      <c r="DZ30" s="335"/>
      <c r="EA30" s="335"/>
      <c r="EB30" s="335"/>
      <c r="EC30" s="335"/>
      <c r="ED30" s="335"/>
      <c r="EE30" s="335"/>
      <c r="EF30" s="335"/>
      <c r="EG30" s="335"/>
      <c r="EH30" s="335"/>
      <c r="EI30" s="335"/>
      <c r="EJ30" s="335"/>
      <c r="EK30" s="335"/>
      <c r="EL30" s="335"/>
      <c r="EM30" s="335"/>
      <c r="EN30" s="335"/>
      <c r="EO30" s="335"/>
      <c r="EP30" s="335"/>
      <c r="EQ30" s="335"/>
      <c r="ER30" s="335"/>
      <c r="ES30" s="335"/>
      <c r="ET30" s="335"/>
      <c r="EU30" s="335"/>
      <c r="EV30" s="335"/>
      <c r="EW30" s="335"/>
      <c r="EX30" s="335"/>
      <c r="EY30" s="335"/>
      <c r="EZ30" s="335"/>
      <c r="FA30" s="335"/>
      <c r="FB30" s="335"/>
      <c r="FC30" s="335"/>
      <c r="FD30" s="335"/>
      <c r="FE30" s="335"/>
      <c r="FF30" s="335"/>
      <c r="FG30" s="335"/>
      <c r="FH30" s="335"/>
      <c r="FI30" s="335"/>
      <c r="FJ30" s="335"/>
      <c r="FK30" s="335"/>
      <c r="FL30" s="335"/>
      <c r="FM30" s="335"/>
      <c r="FN30" s="335"/>
      <c r="FO30" s="335"/>
      <c r="FP30" s="335"/>
      <c r="FQ30" s="335"/>
      <c r="FR30" s="335"/>
      <c r="FS30" s="335"/>
      <c r="FT30" s="335"/>
      <c r="FU30" s="335"/>
      <c r="FV30" s="335"/>
      <c r="FW30" s="335"/>
      <c r="FX30" s="335"/>
      <c r="FY30" s="335"/>
      <c r="FZ30" s="335"/>
      <c r="GA30" s="335"/>
      <c r="GB30" s="335"/>
      <c r="GC30" s="335"/>
      <c r="GD30" s="335"/>
      <c r="GE30" s="335"/>
      <c r="GF30" s="335"/>
      <c r="GG30" s="335"/>
      <c r="GH30" s="335"/>
      <c r="GI30" s="335"/>
      <c r="GJ30" s="335"/>
      <c r="GK30" s="335"/>
      <c r="GL30" s="335"/>
      <c r="GM30" s="335"/>
      <c r="GN30" s="335"/>
      <c r="GO30" s="335"/>
      <c r="GP30" s="335"/>
      <c r="GQ30" s="335"/>
      <c r="GR30" s="335"/>
      <c r="GS30" s="335"/>
      <c r="GT30" s="335"/>
      <c r="GU30" s="335"/>
      <c r="GV30" s="335"/>
      <c r="GW30" s="335"/>
      <c r="GX30" s="335"/>
      <c r="GY30" s="335"/>
      <c r="GZ30" s="335"/>
      <c r="HA30" s="335"/>
      <c r="HB30" s="335"/>
      <c r="HC30" s="335"/>
      <c r="HD30" s="335"/>
      <c r="HE30" s="335"/>
      <c r="HF30" s="335"/>
      <c r="HG30" s="335"/>
      <c r="HH30" s="335"/>
      <c r="HI30" s="335"/>
      <c r="HJ30" s="335"/>
      <c r="HK30" s="335"/>
      <c r="HL30" s="335"/>
      <c r="HM30" s="335"/>
      <c r="HN30" s="335"/>
      <c r="HO30" s="335"/>
      <c r="HP30" s="335"/>
      <c r="HQ30" s="335"/>
      <c r="HR30" s="335"/>
      <c r="HS30" s="335"/>
      <c r="HT30" s="335"/>
      <c r="HU30" s="335"/>
      <c r="HV30" s="335"/>
      <c r="HW30" s="335"/>
      <c r="HX30" s="335"/>
      <c r="HY30" s="335"/>
      <c r="HZ30" s="335"/>
      <c r="IA30" s="335"/>
      <c r="IB30" s="335"/>
      <c r="IC30" s="335"/>
      <c r="ID30" s="335"/>
      <c r="IE30" s="335"/>
      <c r="IF30" s="335"/>
      <c r="IG30" s="335"/>
      <c r="IH30" s="335"/>
      <c r="II30" s="335"/>
      <c r="IJ30" s="335"/>
      <c r="IK30" s="335"/>
      <c r="IL30" s="335"/>
      <c r="IM30" s="335"/>
      <c r="IN30" s="335"/>
      <c r="IO30" s="335"/>
      <c r="IP30" s="335"/>
      <c r="IQ30" s="335"/>
      <c r="IR30" s="335"/>
      <c r="IS30" s="335"/>
      <c r="IT30" s="335"/>
    </row>
    <row r="31" spans="1:7" ht="41.25">
      <c r="A31" s="341">
        <v>5</v>
      </c>
      <c r="B31" s="341">
        <v>851</v>
      </c>
      <c r="C31" s="341">
        <v>85154</v>
      </c>
      <c r="D31" s="344" t="s">
        <v>210</v>
      </c>
      <c r="E31" s="342" t="s">
        <v>368</v>
      </c>
      <c r="F31" s="342" t="s">
        <v>379</v>
      </c>
      <c r="G31" s="343">
        <v>25000</v>
      </c>
    </row>
    <row r="32" spans="1:7" s="81" customFormat="1" ht="30.75" customHeight="1" thickBot="1">
      <c r="A32" s="356">
        <v>6</v>
      </c>
      <c r="B32" s="356">
        <v>600</v>
      </c>
      <c r="C32" s="356">
        <v>60004</v>
      </c>
      <c r="D32" s="357" t="s">
        <v>40</v>
      </c>
      <c r="E32" s="358" t="s">
        <v>41</v>
      </c>
      <c r="F32" s="358" t="s">
        <v>42</v>
      </c>
      <c r="G32" s="359">
        <v>102000</v>
      </c>
    </row>
    <row r="33" spans="1:7" s="182" customFormat="1" ht="26.25" customHeight="1">
      <c r="A33" s="278" t="s">
        <v>380</v>
      </c>
      <c r="B33" s="279"/>
      <c r="C33" s="279"/>
      <c r="D33" s="279"/>
      <c r="E33" s="279"/>
      <c r="F33" s="279"/>
      <c r="G33" s="268">
        <f>SUM(G34:G38)</f>
        <v>224983</v>
      </c>
    </row>
    <row r="34" spans="1:7" s="364" customFormat="1" ht="41.25">
      <c r="A34" s="360">
        <v>1</v>
      </c>
      <c r="B34" s="360">
        <v>921</v>
      </c>
      <c r="C34" s="360">
        <v>92120</v>
      </c>
      <c r="D34" s="361" t="s">
        <v>37</v>
      </c>
      <c r="E34" s="361" t="s">
        <v>38</v>
      </c>
      <c r="F34" s="362" t="s">
        <v>39</v>
      </c>
      <c r="G34" s="363">
        <v>40000</v>
      </c>
    </row>
    <row r="35" spans="1:7" ht="39.75" customHeight="1">
      <c r="A35" s="365">
        <v>2</v>
      </c>
      <c r="B35" s="365">
        <v>926</v>
      </c>
      <c r="C35" s="365">
        <v>92605</v>
      </c>
      <c r="D35" s="366" t="s">
        <v>371</v>
      </c>
      <c r="E35" s="366" t="s">
        <v>381</v>
      </c>
      <c r="F35" s="367" t="s">
        <v>382</v>
      </c>
      <c r="G35" s="368">
        <v>90000</v>
      </c>
    </row>
    <row r="36" spans="1:7" ht="41.25">
      <c r="A36" s="365">
        <v>2</v>
      </c>
      <c r="B36" s="365">
        <v>750</v>
      </c>
      <c r="C36" s="365">
        <v>75075</v>
      </c>
      <c r="D36" s="366" t="s">
        <v>439</v>
      </c>
      <c r="E36" s="366" t="s">
        <v>634</v>
      </c>
      <c r="F36" s="367" t="s">
        <v>635</v>
      </c>
      <c r="G36" s="368">
        <v>10000</v>
      </c>
    </row>
    <row r="37" spans="1:7" ht="39.75" customHeight="1">
      <c r="A37" s="369">
        <v>3</v>
      </c>
      <c r="B37" s="369">
        <v>754</v>
      </c>
      <c r="C37" s="369">
        <v>75412</v>
      </c>
      <c r="D37" s="355" t="s">
        <v>199</v>
      </c>
      <c r="E37" s="355" t="s">
        <v>381</v>
      </c>
      <c r="F37" s="370" t="s">
        <v>631</v>
      </c>
      <c r="G37" s="371">
        <v>4983</v>
      </c>
    </row>
    <row r="38" spans="1:7" ht="39.75" customHeight="1" thickBot="1">
      <c r="A38" s="330">
        <v>4</v>
      </c>
      <c r="B38" s="330">
        <v>754</v>
      </c>
      <c r="C38" s="330">
        <v>75412</v>
      </c>
      <c r="D38" s="372" t="s">
        <v>199</v>
      </c>
      <c r="E38" s="332" t="s">
        <v>633</v>
      </c>
      <c r="F38" s="373" t="s">
        <v>632</v>
      </c>
      <c r="G38" s="334">
        <v>80000</v>
      </c>
    </row>
    <row r="39" spans="1:7" s="81" customFormat="1" ht="28.5" customHeight="1" thickBot="1">
      <c r="A39" s="529" t="s">
        <v>629</v>
      </c>
      <c r="B39" s="529"/>
      <c r="C39" s="529"/>
      <c r="D39" s="529"/>
      <c r="E39" s="529"/>
      <c r="F39" s="529"/>
      <c r="G39" s="270">
        <f>G5+G15+G23</f>
        <v>2638722</v>
      </c>
    </row>
    <row r="40" spans="1:7" s="81" customFormat="1" ht="28.5" customHeight="1" thickBot="1">
      <c r="A40" s="529" t="s">
        <v>714</v>
      </c>
      <c r="B40" s="529"/>
      <c r="C40" s="529"/>
      <c r="D40" s="529"/>
      <c r="E40" s="529"/>
      <c r="F40" s="529"/>
      <c r="G40" s="270">
        <f>G25+G26+G27+G30+G38</f>
        <v>272000</v>
      </c>
    </row>
    <row r="41" spans="1:7" s="81" customFormat="1" ht="28.5" customHeight="1" thickBot="1">
      <c r="A41" s="529" t="s">
        <v>630</v>
      </c>
      <c r="B41" s="529"/>
      <c r="C41" s="529"/>
      <c r="D41" s="529"/>
      <c r="E41" s="529"/>
      <c r="F41" s="529"/>
      <c r="G41" s="270">
        <f>G39-G40</f>
        <v>2366722</v>
      </c>
    </row>
    <row r="42" ht="15">
      <c r="G42" s="271"/>
    </row>
  </sheetData>
  <sheetProtection/>
  <mergeCells count="6">
    <mergeCell ref="F1:G1"/>
    <mergeCell ref="A2:G2"/>
    <mergeCell ref="E7:E14"/>
    <mergeCell ref="A39:F39"/>
    <mergeCell ref="A40:F40"/>
    <mergeCell ref="A41:F41"/>
  </mergeCells>
  <printOptions/>
  <pageMargins left="0.56" right="0.24" top="0.52" bottom="0.57" header="0.2" footer="0.24"/>
  <pageSetup fitToHeight="2" horizontalDpi="300" verticalDpi="300" orientation="portrait" paperSize="9" r:id="rId1"/>
  <headerFooter alignWithMargins="0">
    <oddFooter>&amp;C&amp;8Strona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" sqref="C1"/>
    </sheetView>
  </sheetViews>
  <sheetFormatPr defaultColWidth="8.50390625" defaultRowHeight="12.75"/>
  <cols>
    <col min="1" max="1" width="5.00390625" style="76" customWidth="1"/>
    <col min="2" max="2" width="57.00390625" style="76" customWidth="1"/>
    <col min="3" max="3" width="16.50390625" style="76" customWidth="1"/>
    <col min="4" max="16384" width="8.50390625" style="76" customWidth="1"/>
  </cols>
  <sheetData>
    <row r="1" ht="69" customHeight="1">
      <c r="C1" s="559" t="s">
        <v>729</v>
      </c>
    </row>
    <row r="2" spans="1:10" ht="19.5" customHeight="1">
      <c r="A2" s="530" t="s">
        <v>637</v>
      </c>
      <c r="B2" s="530"/>
      <c r="C2" s="530"/>
      <c r="D2" s="176"/>
      <c r="E2" s="176"/>
      <c r="F2" s="176"/>
      <c r="G2" s="176"/>
      <c r="H2" s="176"/>
      <c r="I2" s="176"/>
      <c r="J2" s="176"/>
    </row>
    <row r="3" spans="1:7" ht="30.75" customHeight="1">
      <c r="A3" s="530"/>
      <c r="B3" s="530"/>
      <c r="C3" s="530"/>
      <c r="D3" s="176"/>
      <c r="E3" s="176"/>
      <c r="F3" s="176"/>
      <c r="G3" s="176"/>
    </row>
    <row r="5" ht="14.25" thickBot="1">
      <c r="C5" s="177" t="s">
        <v>227</v>
      </c>
    </row>
    <row r="6" spans="1:10" ht="19.5" customHeight="1">
      <c r="A6" s="178" t="s">
        <v>228</v>
      </c>
      <c r="B6" s="179" t="s">
        <v>288</v>
      </c>
      <c r="C6" s="180" t="s">
        <v>442</v>
      </c>
      <c r="D6" s="181"/>
      <c r="E6" s="181"/>
      <c r="F6" s="181"/>
      <c r="G6" s="181"/>
      <c r="H6" s="181"/>
      <c r="I6" s="182"/>
      <c r="J6" s="182"/>
    </row>
    <row r="7" spans="1:10" s="81" customFormat="1" ht="19.5" customHeight="1">
      <c r="A7" s="183" t="s">
        <v>383</v>
      </c>
      <c r="B7" s="184" t="s">
        <v>387</v>
      </c>
      <c r="C7" s="185">
        <f>C8</f>
        <v>8000</v>
      </c>
      <c r="D7" s="186"/>
      <c r="E7" s="186"/>
      <c r="F7" s="186"/>
      <c r="G7" s="186"/>
      <c r="H7" s="186"/>
      <c r="I7" s="187"/>
      <c r="J7" s="187"/>
    </row>
    <row r="8" spans="1:10" s="81" customFormat="1" ht="27.75" customHeight="1">
      <c r="A8" s="188" t="s">
        <v>233</v>
      </c>
      <c r="B8" s="189" t="s">
        <v>7</v>
      </c>
      <c r="C8" s="190">
        <f>C9</f>
        <v>8000</v>
      </c>
      <c r="D8" s="186"/>
      <c r="E8" s="186"/>
      <c r="F8" s="186"/>
      <c r="G8" s="186"/>
      <c r="H8" s="186"/>
      <c r="I8" s="187"/>
      <c r="J8" s="187"/>
    </row>
    <row r="9" spans="1:10" s="81" customFormat="1" ht="27" customHeight="1">
      <c r="A9" s="191"/>
      <c r="B9" s="192" t="s">
        <v>8</v>
      </c>
      <c r="C9" s="193">
        <f>C10</f>
        <v>8000</v>
      </c>
      <c r="D9" s="186"/>
      <c r="E9" s="186"/>
      <c r="F9" s="186"/>
      <c r="G9" s="186"/>
      <c r="H9" s="186"/>
      <c r="I9" s="187"/>
      <c r="J9" s="187"/>
    </row>
    <row r="10" spans="1:10" s="81" customFormat="1" ht="19.5" customHeight="1">
      <c r="A10" s="194"/>
      <c r="B10" s="195" t="s">
        <v>9</v>
      </c>
      <c r="C10" s="196">
        <v>8000</v>
      </c>
      <c r="D10" s="186"/>
      <c r="E10" s="186"/>
      <c r="F10" s="186"/>
      <c r="G10" s="186"/>
      <c r="H10" s="186"/>
      <c r="I10" s="187"/>
      <c r="J10" s="187"/>
    </row>
    <row r="11" spans="1:10" s="81" customFormat="1" ht="19.5" customHeight="1">
      <c r="A11" s="183" t="s">
        <v>384</v>
      </c>
      <c r="B11" s="184" t="s">
        <v>385</v>
      </c>
      <c r="C11" s="185">
        <f>C12</f>
        <v>8000</v>
      </c>
      <c r="D11" s="186"/>
      <c r="E11" s="186"/>
      <c r="F11" s="186"/>
      <c r="G11" s="186"/>
      <c r="H11" s="186"/>
      <c r="I11" s="187"/>
      <c r="J11" s="187"/>
    </row>
    <row r="12" spans="1:10" s="81" customFormat="1" ht="19.5" customHeight="1">
      <c r="A12" s="197" t="s">
        <v>233</v>
      </c>
      <c r="B12" s="198" t="s">
        <v>280</v>
      </c>
      <c r="C12" s="199">
        <f>C13</f>
        <v>8000</v>
      </c>
      <c r="D12" s="186"/>
      <c r="E12" s="186"/>
      <c r="F12" s="186"/>
      <c r="G12" s="186"/>
      <c r="H12" s="186"/>
      <c r="I12" s="187"/>
      <c r="J12" s="187"/>
    </row>
    <row r="13" spans="1:10" s="81" customFormat="1" ht="19.5" customHeight="1">
      <c r="A13" s="200"/>
      <c r="B13" s="201" t="s">
        <v>10</v>
      </c>
      <c r="C13" s="202">
        <f>C14</f>
        <v>8000</v>
      </c>
      <c r="D13" s="186"/>
      <c r="E13" s="186"/>
      <c r="F13" s="186"/>
      <c r="G13" s="186"/>
      <c r="H13" s="186"/>
      <c r="I13" s="187"/>
      <c r="J13" s="187"/>
    </row>
    <row r="14" spans="1:10" s="81" customFormat="1" ht="27" customHeight="1">
      <c r="A14" s="191"/>
      <c r="B14" s="203" t="s">
        <v>11</v>
      </c>
      <c r="C14" s="193">
        <f>C15</f>
        <v>8000</v>
      </c>
      <c r="D14" s="186"/>
      <c r="E14" s="186"/>
      <c r="F14" s="186"/>
      <c r="G14" s="186"/>
      <c r="H14" s="186"/>
      <c r="I14" s="187"/>
      <c r="J14" s="187"/>
    </row>
    <row r="15" spans="1:10" s="81" customFormat="1" ht="30.75" customHeight="1">
      <c r="A15" s="204"/>
      <c r="B15" s="205" t="s">
        <v>12</v>
      </c>
      <c r="C15" s="206">
        <v>8000</v>
      </c>
      <c r="D15" s="186"/>
      <c r="E15" s="186"/>
      <c r="F15" s="186"/>
      <c r="G15" s="186"/>
      <c r="H15" s="186"/>
      <c r="I15" s="187"/>
      <c r="J15" s="187"/>
    </row>
    <row r="16" spans="1:10" ht="15">
      <c r="A16" s="181"/>
      <c r="B16" s="181"/>
      <c r="C16" s="181"/>
      <c r="D16" s="181"/>
      <c r="E16" s="181"/>
      <c r="F16" s="181"/>
      <c r="G16" s="181"/>
      <c r="H16" s="181"/>
      <c r="I16" s="182"/>
      <c r="J16" s="182"/>
    </row>
    <row r="17" spans="1:10" ht="15">
      <c r="A17" s="181"/>
      <c r="B17" s="181"/>
      <c r="C17" s="181"/>
      <c r="D17" s="181"/>
      <c r="E17" s="181"/>
      <c r="F17" s="181"/>
      <c r="G17" s="181"/>
      <c r="H17" s="181"/>
      <c r="I17" s="182"/>
      <c r="J17" s="182"/>
    </row>
    <row r="18" spans="1:10" ht="15">
      <c r="A18" s="181"/>
      <c r="B18" s="181"/>
      <c r="C18" s="181"/>
      <c r="D18" s="181"/>
      <c r="E18" s="181"/>
      <c r="F18" s="181"/>
      <c r="G18" s="181"/>
      <c r="H18" s="181"/>
      <c r="I18" s="182"/>
      <c r="J18" s="182"/>
    </row>
    <row r="19" spans="1:10" ht="15">
      <c r="A19" s="181"/>
      <c r="B19" s="181"/>
      <c r="C19" s="181"/>
      <c r="D19" s="181"/>
      <c r="E19" s="181"/>
      <c r="F19" s="181"/>
      <c r="G19" s="181"/>
      <c r="H19" s="181"/>
      <c r="I19" s="182"/>
      <c r="J19" s="182"/>
    </row>
    <row r="20" spans="1:10" ht="15">
      <c r="A20" s="181"/>
      <c r="B20" s="181"/>
      <c r="C20" s="181"/>
      <c r="D20" s="181"/>
      <c r="E20" s="181"/>
      <c r="F20" s="181"/>
      <c r="G20" s="181"/>
      <c r="H20" s="181"/>
      <c r="I20" s="182"/>
      <c r="J20" s="182"/>
    </row>
    <row r="21" spans="1:10" ht="15">
      <c r="A21" s="182"/>
      <c r="B21" s="182"/>
      <c r="C21" s="182"/>
      <c r="D21" s="182"/>
      <c r="E21" s="182"/>
      <c r="F21" s="182"/>
      <c r="G21" s="182"/>
      <c r="H21" s="182"/>
      <c r="I21" s="182"/>
      <c r="J21" s="182"/>
    </row>
    <row r="22" spans="1:10" ht="15">
      <c r="A22" s="182"/>
      <c r="B22" s="182"/>
      <c r="C22" s="182"/>
      <c r="D22" s="182"/>
      <c r="E22" s="182"/>
      <c r="F22" s="182"/>
      <c r="G22" s="182"/>
      <c r="H22" s="182"/>
      <c r="I22" s="182"/>
      <c r="J22" s="182"/>
    </row>
    <row r="23" spans="1:10" ht="15">
      <c r="A23" s="182"/>
      <c r="B23" s="182"/>
      <c r="C23" s="182"/>
      <c r="D23" s="182"/>
      <c r="E23" s="182"/>
      <c r="F23" s="182"/>
      <c r="G23" s="182"/>
      <c r="H23" s="182"/>
      <c r="I23" s="182"/>
      <c r="J23" s="182"/>
    </row>
    <row r="24" spans="1:10" ht="15">
      <c r="A24" s="182"/>
      <c r="B24" s="182"/>
      <c r="C24" s="182"/>
      <c r="D24" s="182"/>
      <c r="E24" s="182"/>
      <c r="F24" s="182"/>
      <c r="G24" s="182"/>
      <c r="H24" s="182"/>
      <c r="I24" s="182"/>
      <c r="J24" s="182"/>
    </row>
  </sheetData>
  <sheetProtection/>
  <mergeCells count="1">
    <mergeCell ref="A2:C3"/>
  </mergeCells>
  <printOptions horizontalCentered="1"/>
  <pageMargins left="0.7874015748031497" right="0.7874015748031497" top="1.062992125984252" bottom="1.062992125984252" header="0.35433070866141736" footer="0.7874015748031497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:C3"/>
    </sheetView>
  </sheetViews>
  <sheetFormatPr defaultColWidth="8.50390625" defaultRowHeight="12.75"/>
  <cols>
    <col min="1" max="1" width="5.00390625" style="76" customWidth="1"/>
    <col min="2" max="2" width="57.00390625" style="76" customWidth="1"/>
    <col min="3" max="3" width="16.50390625" style="76" customWidth="1"/>
    <col min="4" max="16384" width="8.50390625" style="76" customWidth="1"/>
  </cols>
  <sheetData>
    <row r="1" ht="71.25" customHeight="1">
      <c r="C1" s="282" t="s">
        <v>730</v>
      </c>
    </row>
    <row r="2" spans="1:10" ht="19.5" customHeight="1">
      <c r="A2" s="530" t="s">
        <v>636</v>
      </c>
      <c r="B2" s="530"/>
      <c r="C2" s="530"/>
      <c r="D2" s="176"/>
      <c r="E2" s="176"/>
      <c r="F2" s="176"/>
      <c r="G2" s="176"/>
      <c r="H2" s="176"/>
      <c r="I2" s="176"/>
      <c r="J2" s="176"/>
    </row>
    <row r="3" spans="1:7" ht="30.75" customHeight="1">
      <c r="A3" s="530"/>
      <c r="B3" s="530"/>
      <c r="C3" s="530"/>
      <c r="D3" s="176"/>
      <c r="E3" s="176"/>
      <c r="F3" s="176"/>
      <c r="G3" s="176"/>
    </row>
    <row r="5" ht="14.25" thickBot="1">
      <c r="C5" s="177" t="s">
        <v>227</v>
      </c>
    </row>
    <row r="6" spans="1:10" ht="19.5" customHeight="1">
      <c r="A6" s="178" t="s">
        <v>228</v>
      </c>
      <c r="B6" s="179" t="s">
        <v>288</v>
      </c>
      <c r="C6" s="180" t="s">
        <v>442</v>
      </c>
      <c r="D6" s="181"/>
      <c r="E6" s="181"/>
      <c r="F6" s="181"/>
      <c r="G6" s="181"/>
      <c r="H6" s="181"/>
      <c r="I6" s="182"/>
      <c r="J6" s="182"/>
    </row>
    <row r="7" spans="1:10" s="81" customFormat="1" ht="19.5" customHeight="1">
      <c r="A7" s="183" t="s">
        <v>383</v>
      </c>
      <c r="B7" s="184" t="s">
        <v>387</v>
      </c>
      <c r="C7" s="185">
        <f>C8</f>
        <v>942000</v>
      </c>
      <c r="D7" s="186"/>
      <c r="E7" s="186"/>
      <c r="F7" s="186"/>
      <c r="G7" s="186"/>
      <c r="H7" s="186"/>
      <c r="I7" s="187"/>
      <c r="J7" s="187"/>
    </row>
    <row r="8" spans="1:10" s="81" customFormat="1" ht="27.75" customHeight="1">
      <c r="A8" s="188" t="s">
        <v>233</v>
      </c>
      <c r="B8" s="189" t="s">
        <v>7</v>
      </c>
      <c r="C8" s="190">
        <f>C9</f>
        <v>942000</v>
      </c>
      <c r="D8" s="186"/>
      <c r="E8" s="186"/>
      <c r="F8" s="186"/>
      <c r="G8" s="186"/>
      <c r="H8" s="186"/>
      <c r="I8" s="187"/>
      <c r="J8" s="187"/>
    </row>
    <row r="9" spans="1:10" s="81" customFormat="1" ht="27" customHeight="1">
      <c r="A9" s="191"/>
      <c r="B9" s="192" t="s">
        <v>441</v>
      </c>
      <c r="C9" s="193">
        <v>942000</v>
      </c>
      <c r="D9" s="186"/>
      <c r="E9" s="186"/>
      <c r="F9" s="186"/>
      <c r="G9" s="186"/>
      <c r="H9" s="186"/>
      <c r="I9" s="187"/>
      <c r="J9" s="187"/>
    </row>
    <row r="10" spans="1:10" s="81" customFormat="1" ht="19.5" customHeight="1">
      <c r="A10" s="183" t="s">
        <v>384</v>
      </c>
      <c r="B10" s="184" t="s">
        <v>385</v>
      </c>
      <c r="C10" s="185">
        <f>C11</f>
        <v>1289211</v>
      </c>
      <c r="D10" s="186"/>
      <c r="E10" s="186"/>
      <c r="F10" s="186"/>
      <c r="G10" s="186"/>
      <c r="H10" s="186"/>
      <c r="I10" s="187"/>
      <c r="J10" s="187"/>
    </row>
    <row r="11" spans="1:10" s="81" customFormat="1" ht="19.5" customHeight="1">
      <c r="A11" s="200"/>
      <c r="B11" s="189" t="s">
        <v>7</v>
      </c>
      <c r="C11" s="202">
        <f>C12</f>
        <v>1289211</v>
      </c>
      <c r="D11" s="186"/>
      <c r="E11" s="186"/>
      <c r="F11" s="186"/>
      <c r="G11" s="186"/>
      <c r="H11" s="186"/>
      <c r="I11" s="187"/>
      <c r="J11" s="187"/>
    </row>
    <row r="12" spans="1:10" s="81" customFormat="1" ht="27" customHeight="1">
      <c r="A12" s="283"/>
      <c r="B12" s="284" t="s">
        <v>441</v>
      </c>
      <c r="C12" s="285">
        <f>C13+C14</f>
        <v>1289211</v>
      </c>
      <c r="D12" s="186"/>
      <c r="E12" s="186"/>
      <c r="F12" s="186"/>
      <c r="G12" s="186"/>
      <c r="H12" s="186"/>
      <c r="I12" s="187"/>
      <c r="J12" s="187"/>
    </row>
    <row r="13" spans="1:10" s="81" customFormat="1" ht="19.5" customHeight="1">
      <c r="A13" s="289" t="s">
        <v>233</v>
      </c>
      <c r="B13" s="290" t="s">
        <v>443</v>
      </c>
      <c r="C13" s="291">
        <f>1104046-31835-25000</f>
        <v>1047211</v>
      </c>
      <c r="D13" s="186"/>
      <c r="E13" s="186"/>
      <c r="F13" s="186"/>
      <c r="G13" s="186"/>
      <c r="H13" s="186"/>
      <c r="I13" s="187"/>
      <c r="J13" s="187"/>
    </row>
    <row r="14" spans="1:10" s="81" customFormat="1" ht="19.5" customHeight="1">
      <c r="A14" s="286" t="s">
        <v>236</v>
      </c>
      <c r="B14" s="287" t="s">
        <v>280</v>
      </c>
      <c r="C14" s="288">
        <v>242000</v>
      </c>
      <c r="D14" s="186"/>
      <c r="E14" s="186"/>
      <c r="F14" s="186"/>
      <c r="G14" s="186"/>
      <c r="H14" s="186"/>
      <c r="I14" s="187"/>
      <c r="J14" s="187"/>
    </row>
    <row r="15" spans="1:10" ht="15">
      <c r="A15" s="181"/>
      <c r="B15" s="181"/>
      <c r="C15" s="181"/>
      <c r="D15" s="181"/>
      <c r="E15" s="181"/>
      <c r="F15" s="181"/>
      <c r="G15" s="181"/>
      <c r="H15" s="181"/>
      <c r="I15" s="182"/>
      <c r="J15" s="182"/>
    </row>
    <row r="16" spans="1:10" ht="15">
      <c r="A16" s="181"/>
      <c r="B16" s="181"/>
      <c r="C16" s="181"/>
      <c r="D16" s="181"/>
      <c r="E16" s="181"/>
      <c r="F16" s="181"/>
      <c r="G16" s="181"/>
      <c r="H16" s="181"/>
      <c r="I16" s="182"/>
      <c r="J16" s="182"/>
    </row>
    <row r="17" spans="1:10" ht="15">
      <c r="A17" s="181"/>
      <c r="B17" s="181"/>
      <c r="C17" s="181"/>
      <c r="D17" s="181"/>
      <c r="E17" s="181"/>
      <c r="F17" s="181"/>
      <c r="G17" s="181"/>
      <c r="H17" s="181"/>
      <c r="I17" s="182"/>
      <c r="J17" s="182"/>
    </row>
    <row r="18" spans="1:10" ht="15">
      <c r="A18" s="181"/>
      <c r="B18" s="181"/>
      <c r="C18" s="181"/>
      <c r="D18" s="181"/>
      <c r="E18" s="181"/>
      <c r="F18" s="181"/>
      <c r="G18" s="181"/>
      <c r="H18" s="181"/>
      <c r="I18" s="182"/>
      <c r="J18" s="182"/>
    </row>
    <row r="19" spans="1:10" ht="15">
      <c r="A19" s="181"/>
      <c r="B19" s="181"/>
      <c r="C19" s="181"/>
      <c r="D19" s="181"/>
      <c r="E19" s="181"/>
      <c r="F19" s="181"/>
      <c r="G19" s="181"/>
      <c r="H19" s="181"/>
      <c r="I19" s="182"/>
      <c r="J19" s="182"/>
    </row>
    <row r="20" spans="1:10" ht="15">
      <c r="A20" s="182"/>
      <c r="B20" s="182"/>
      <c r="C20" s="182"/>
      <c r="D20" s="182"/>
      <c r="E20" s="182"/>
      <c r="F20" s="182"/>
      <c r="G20" s="182"/>
      <c r="H20" s="182"/>
      <c r="I20" s="182"/>
      <c r="J20" s="182"/>
    </row>
    <row r="21" spans="1:10" ht="15">
      <c r="A21" s="182"/>
      <c r="B21" s="182"/>
      <c r="C21" s="182"/>
      <c r="D21" s="182"/>
      <c r="E21" s="182"/>
      <c r="F21" s="182"/>
      <c r="G21" s="182"/>
      <c r="H21" s="182"/>
      <c r="I21" s="182"/>
      <c r="J21" s="182"/>
    </row>
    <row r="22" spans="1:10" ht="15">
      <c r="A22" s="182"/>
      <c r="B22" s="182"/>
      <c r="C22" s="182"/>
      <c r="D22" s="182"/>
      <c r="E22" s="182"/>
      <c r="F22" s="182"/>
      <c r="G22" s="182"/>
      <c r="H22" s="182"/>
      <c r="I22" s="182"/>
      <c r="J22" s="182"/>
    </row>
    <row r="23" spans="1:10" ht="15">
      <c r="A23" s="182"/>
      <c r="B23" s="182"/>
      <c r="C23" s="182"/>
      <c r="D23" s="182"/>
      <c r="E23" s="182"/>
      <c r="F23" s="182"/>
      <c r="G23" s="182"/>
      <c r="H23" s="182"/>
      <c r="I23" s="182"/>
      <c r="J23" s="182"/>
    </row>
  </sheetData>
  <sheetProtection/>
  <mergeCells count="1">
    <mergeCell ref="A2:C3"/>
  </mergeCells>
  <printOptions horizontalCentered="1"/>
  <pageMargins left="0.7874015748031497" right="0.7874015748031497" top="1.062992125984252" bottom="1.062992125984252" header="0.35433070866141736" footer="0.787401574803149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5"/>
  <sheetViews>
    <sheetView showGridLines="0" zoomScale="120" zoomScaleNormal="120" zoomScalePageLayoutView="0" workbookViewId="0" topLeftCell="A1">
      <selection activeCell="A2" sqref="A2:V2"/>
    </sheetView>
  </sheetViews>
  <sheetFormatPr defaultColWidth="9.00390625" defaultRowHeight="12.75"/>
  <cols>
    <col min="1" max="1" width="2.375" style="396" customWidth="1"/>
    <col min="2" max="2" width="0.875" style="396" customWidth="1"/>
    <col min="3" max="4" width="4.50390625" style="396" customWidth="1"/>
    <col min="5" max="5" width="4.875" style="396" customWidth="1"/>
    <col min="6" max="6" width="17.00390625" style="396" customWidth="1"/>
    <col min="7" max="7" width="5.50390625" style="396" customWidth="1"/>
    <col min="8" max="8" width="3.50390625" style="396" customWidth="1"/>
    <col min="9" max="9" width="8.50390625" style="396" customWidth="1"/>
    <col min="10" max="10" width="8.00390625" style="396" customWidth="1"/>
    <col min="11" max="12" width="7.50390625" style="396" customWidth="1"/>
    <col min="13" max="17" width="6.875" style="396" customWidth="1"/>
    <col min="18" max="18" width="8.50390625" style="396" customWidth="1"/>
    <col min="19" max="19" width="7.50390625" style="396" customWidth="1"/>
    <col min="20" max="20" width="1.4921875" style="396" customWidth="1"/>
    <col min="21" max="21" width="6.00390625" style="396" customWidth="1"/>
    <col min="22" max="22" width="6.50390625" style="396" customWidth="1"/>
    <col min="23" max="23" width="0.5" style="396" customWidth="1"/>
    <col min="24" max="16384" width="8.875" style="396" customWidth="1"/>
  </cols>
  <sheetData>
    <row r="1" spans="19:22" s="228" customFormat="1" ht="33.75" customHeight="1">
      <c r="S1" s="447" t="s">
        <v>716</v>
      </c>
      <c r="T1" s="447"/>
      <c r="U1" s="447"/>
      <c r="V1" s="447"/>
    </row>
    <row r="2" spans="1:23" s="228" customFormat="1" ht="24.75" customHeight="1">
      <c r="A2" s="448" t="s">
        <v>525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229"/>
    </row>
    <row r="3" spans="2:24" s="381" customFormat="1" ht="6" customHeight="1">
      <c r="B3" s="435"/>
      <c r="C3" s="435"/>
      <c r="D3" s="435"/>
      <c r="E3" s="435"/>
      <c r="F3" s="436"/>
      <c r="G3" s="436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1"/>
    </row>
    <row r="4" spans="1:24" ht="9" customHeight="1">
      <c r="A4" s="437" t="s">
        <v>43</v>
      </c>
      <c r="B4" s="437"/>
      <c r="C4" s="437" t="s">
        <v>44</v>
      </c>
      <c r="D4" s="437" t="s">
        <v>45</v>
      </c>
      <c r="E4" s="437" t="s">
        <v>46</v>
      </c>
      <c r="F4" s="437"/>
      <c r="G4" s="437" t="s">
        <v>176</v>
      </c>
      <c r="H4" s="437"/>
      <c r="I4" s="437" t="s">
        <v>177</v>
      </c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395"/>
    </row>
    <row r="5" spans="1:24" ht="12.75" customHeight="1">
      <c r="A5" s="437"/>
      <c r="B5" s="437"/>
      <c r="C5" s="437"/>
      <c r="D5" s="437"/>
      <c r="E5" s="437"/>
      <c r="F5" s="437"/>
      <c r="G5" s="437"/>
      <c r="H5" s="437"/>
      <c r="I5" s="437" t="s">
        <v>178</v>
      </c>
      <c r="J5" s="437" t="s">
        <v>179</v>
      </c>
      <c r="K5" s="437"/>
      <c r="L5" s="437"/>
      <c r="M5" s="437"/>
      <c r="N5" s="437"/>
      <c r="O5" s="437"/>
      <c r="P5" s="437"/>
      <c r="Q5" s="437"/>
      <c r="R5" s="437" t="s">
        <v>180</v>
      </c>
      <c r="S5" s="437" t="s">
        <v>179</v>
      </c>
      <c r="T5" s="437"/>
      <c r="U5" s="437"/>
      <c r="V5" s="437"/>
      <c r="W5" s="437"/>
      <c r="X5" s="395"/>
    </row>
    <row r="6" spans="1:24" ht="2.25" customHeight="1">
      <c r="A6" s="437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 t="s">
        <v>181</v>
      </c>
      <c r="T6" s="437" t="s">
        <v>182</v>
      </c>
      <c r="U6" s="437"/>
      <c r="V6" s="437" t="s">
        <v>183</v>
      </c>
      <c r="W6" s="437"/>
      <c r="X6" s="395"/>
    </row>
    <row r="7" spans="1:24" ht="6" customHeight="1">
      <c r="A7" s="437"/>
      <c r="B7" s="437"/>
      <c r="C7" s="437"/>
      <c r="D7" s="437"/>
      <c r="E7" s="437"/>
      <c r="F7" s="437"/>
      <c r="G7" s="437"/>
      <c r="H7" s="437"/>
      <c r="I7" s="437"/>
      <c r="J7" s="437" t="s">
        <v>184</v>
      </c>
      <c r="K7" s="437" t="s">
        <v>179</v>
      </c>
      <c r="L7" s="437"/>
      <c r="M7" s="437" t="s">
        <v>185</v>
      </c>
      <c r="N7" s="437" t="s">
        <v>186</v>
      </c>
      <c r="O7" s="437" t="s">
        <v>187</v>
      </c>
      <c r="P7" s="437" t="s">
        <v>188</v>
      </c>
      <c r="Q7" s="437" t="s">
        <v>189</v>
      </c>
      <c r="R7" s="437"/>
      <c r="S7" s="437"/>
      <c r="T7" s="437"/>
      <c r="U7" s="437"/>
      <c r="V7" s="437"/>
      <c r="W7" s="437"/>
      <c r="X7" s="395"/>
    </row>
    <row r="8" spans="1:24" ht="2.25" customHeight="1">
      <c r="A8" s="437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 t="s">
        <v>190</v>
      </c>
      <c r="U8" s="437"/>
      <c r="V8" s="437"/>
      <c r="W8" s="437"/>
      <c r="X8" s="395"/>
    </row>
    <row r="9" spans="1:24" ht="44.25" customHeight="1">
      <c r="A9" s="437"/>
      <c r="B9" s="437"/>
      <c r="C9" s="437"/>
      <c r="D9" s="437"/>
      <c r="E9" s="437"/>
      <c r="F9" s="437"/>
      <c r="G9" s="437"/>
      <c r="H9" s="437"/>
      <c r="I9" s="437"/>
      <c r="J9" s="437"/>
      <c r="K9" s="397" t="s">
        <v>191</v>
      </c>
      <c r="L9" s="397" t="s">
        <v>192</v>
      </c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395"/>
    </row>
    <row r="10" spans="1:24" s="399" customFormat="1" ht="9" customHeight="1">
      <c r="A10" s="437">
        <v>1</v>
      </c>
      <c r="B10" s="437"/>
      <c r="C10" s="397">
        <v>2</v>
      </c>
      <c r="D10" s="397">
        <v>3</v>
      </c>
      <c r="E10" s="437">
        <v>4</v>
      </c>
      <c r="F10" s="437"/>
      <c r="G10" s="437">
        <v>5</v>
      </c>
      <c r="H10" s="437"/>
      <c r="I10" s="397">
        <v>6</v>
      </c>
      <c r="J10" s="397">
        <v>7</v>
      </c>
      <c r="K10" s="397">
        <v>8</v>
      </c>
      <c r="L10" s="397">
        <v>9</v>
      </c>
      <c r="M10" s="397">
        <v>10</v>
      </c>
      <c r="N10" s="397">
        <v>11</v>
      </c>
      <c r="O10" s="397">
        <v>12</v>
      </c>
      <c r="P10" s="397">
        <v>13</v>
      </c>
      <c r="Q10" s="397">
        <v>14</v>
      </c>
      <c r="R10" s="397">
        <v>15</v>
      </c>
      <c r="S10" s="397">
        <v>16</v>
      </c>
      <c r="T10" s="437">
        <v>17</v>
      </c>
      <c r="U10" s="437"/>
      <c r="V10" s="437">
        <v>18</v>
      </c>
      <c r="W10" s="437"/>
      <c r="X10" s="400"/>
    </row>
    <row r="11" spans="1:24" ht="15" customHeight="1">
      <c r="A11" s="437" t="str">
        <f>"010"</f>
        <v>010</v>
      </c>
      <c r="B11" s="437"/>
      <c r="C11" s="397"/>
      <c r="D11" s="397"/>
      <c r="E11" s="438" t="s">
        <v>54</v>
      </c>
      <c r="F11" s="438"/>
      <c r="G11" s="439">
        <v>5615326</v>
      </c>
      <c r="H11" s="439"/>
      <c r="I11" s="401">
        <v>391326</v>
      </c>
      <c r="J11" s="401">
        <v>71326</v>
      </c>
      <c r="K11" s="401">
        <v>6650</v>
      </c>
      <c r="L11" s="401">
        <v>64676</v>
      </c>
      <c r="M11" s="401">
        <v>320000</v>
      </c>
      <c r="N11" s="401">
        <v>0</v>
      </c>
      <c r="O11" s="401">
        <v>0</v>
      </c>
      <c r="P11" s="401">
        <v>0</v>
      </c>
      <c r="Q11" s="401">
        <v>0</v>
      </c>
      <c r="R11" s="401">
        <v>5224000</v>
      </c>
      <c r="S11" s="401">
        <v>5224000</v>
      </c>
      <c r="T11" s="439">
        <v>0</v>
      </c>
      <c r="U11" s="439"/>
      <c r="V11" s="439">
        <v>0</v>
      </c>
      <c r="W11" s="439"/>
      <c r="X11" s="395"/>
    </row>
    <row r="12" spans="1:24" ht="15" customHeight="1">
      <c r="A12" s="437"/>
      <c r="B12" s="437"/>
      <c r="C12" s="397" t="str">
        <f>"01008"</f>
        <v>01008</v>
      </c>
      <c r="D12" s="397"/>
      <c r="E12" s="438" t="s">
        <v>432</v>
      </c>
      <c r="F12" s="438"/>
      <c r="G12" s="439">
        <v>56650</v>
      </c>
      <c r="H12" s="439"/>
      <c r="I12" s="401">
        <v>56650</v>
      </c>
      <c r="J12" s="401">
        <v>56650</v>
      </c>
      <c r="K12" s="401">
        <v>6650</v>
      </c>
      <c r="L12" s="401">
        <v>50000</v>
      </c>
      <c r="M12" s="401">
        <v>0</v>
      </c>
      <c r="N12" s="401">
        <v>0</v>
      </c>
      <c r="O12" s="401">
        <v>0</v>
      </c>
      <c r="P12" s="401">
        <v>0</v>
      </c>
      <c r="Q12" s="401">
        <v>0</v>
      </c>
      <c r="R12" s="401">
        <v>0</v>
      </c>
      <c r="S12" s="401">
        <v>0</v>
      </c>
      <c r="T12" s="439">
        <v>0</v>
      </c>
      <c r="U12" s="439"/>
      <c r="V12" s="439">
        <v>0</v>
      </c>
      <c r="W12" s="439"/>
      <c r="X12" s="395"/>
    </row>
    <row r="13" spans="1:24" ht="15" customHeight="1">
      <c r="A13" s="437"/>
      <c r="B13" s="437"/>
      <c r="C13" s="397"/>
      <c r="D13" s="397">
        <v>4110</v>
      </c>
      <c r="E13" s="438" t="s">
        <v>307</v>
      </c>
      <c r="F13" s="438"/>
      <c r="G13" s="439">
        <v>650</v>
      </c>
      <c r="H13" s="439"/>
      <c r="I13" s="401">
        <v>650</v>
      </c>
      <c r="J13" s="401">
        <v>650</v>
      </c>
      <c r="K13" s="401">
        <v>650</v>
      </c>
      <c r="L13" s="401">
        <v>0</v>
      </c>
      <c r="M13" s="401">
        <v>0</v>
      </c>
      <c r="N13" s="401">
        <v>0</v>
      </c>
      <c r="O13" s="401">
        <v>0</v>
      </c>
      <c r="P13" s="401">
        <v>0</v>
      </c>
      <c r="Q13" s="401">
        <v>0</v>
      </c>
      <c r="R13" s="401">
        <v>0</v>
      </c>
      <c r="S13" s="401">
        <v>0</v>
      </c>
      <c r="T13" s="439">
        <v>0</v>
      </c>
      <c r="U13" s="439"/>
      <c r="V13" s="439">
        <v>0</v>
      </c>
      <c r="W13" s="439"/>
      <c r="X13" s="395"/>
    </row>
    <row r="14" spans="1:24" ht="15" customHeight="1">
      <c r="A14" s="437"/>
      <c r="B14" s="437"/>
      <c r="C14" s="397"/>
      <c r="D14" s="397">
        <v>4170</v>
      </c>
      <c r="E14" s="438" t="s">
        <v>311</v>
      </c>
      <c r="F14" s="438"/>
      <c r="G14" s="439">
        <v>6000</v>
      </c>
      <c r="H14" s="439"/>
      <c r="I14" s="401">
        <v>6000</v>
      </c>
      <c r="J14" s="401">
        <v>6000</v>
      </c>
      <c r="K14" s="401">
        <v>6000</v>
      </c>
      <c r="L14" s="401">
        <v>0</v>
      </c>
      <c r="M14" s="401">
        <v>0</v>
      </c>
      <c r="N14" s="401">
        <v>0</v>
      </c>
      <c r="O14" s="401">
        <v>0</v>
      </c>
      <c r="P14" s="401">
        <v>0</v>
      </c>
      <c r="Q14" s="401">
        <v>0</v>
      </c>
      <c r="R14" s="401">
        <v>0</v>
      </c>
      <c r="S14" s="401">
        <v>0</v>
      </c>
      <c r="T14" s="439">
        <v>0</v>
      </c>
      <c r="U14" s="439"/>
      <c r="V14" s="439">
        <v>0</v>
      </c>
      <c r="W14" s="439"/>
      <c r="X14" s="395"/>
    </row>
    <row r="15" spans="1:24" ht="15" customHeight="1">
      <c r="A15" s="437"/>
      <c r="B15" s="437"/>
      <c r="C15" s="397"/>
      <c r="D15" s="397">
        <v>4300</v>
      </c>
      <c r="E15" s="438" t="s">
        <v>321</v>
      </c>
      <c r="F15" s="438"/>
      <c r="G15" s="439">
        <v>50000</v>
      </c>
      <c r="H15" s="439"/>
      <c r="I15" s="401">
        <v>50000</v>
      </c>
      <c r="J15" s="401">
        <v>50000</v>
      </c>
      <c r="K15" s="401">
        <v>0</v>
      </c>
      <c r="L15" s="401">
        <v>50000</v>
      </c>
      <c r="M15" s="401">
        <v>0</v>
      </c>
      <c r="N15" s="401">
        <v>0</v>
      </c>
      <c r="O15" s="401">
        <v>0</v>
      </c>
      <c r="P15" s="401">
        <v>0</v>
      </c>
      <c r="Q15" s="401">
        <v>0</v>
      </c>
      <c r="R15" s="401">
        <v>0</v>
      </c>
      <c r="S15" s="401">
        <v>0</v>
      </c>
      <c r="T15" s="439">
        <v>0</v>
      </c>
      <c r="U15" s="439"/>
      <c r="V15" s="439">
        <v>0</v>
      </c>
      <c r="W15" s="439"/>
      <c r="X15" s="395"/>
    </row>
    <row r="16" spans="1:24" ht="15" customHeight="1">
      <c r="A16" s="437"/>
      <c r="B16" s="437"/>
      <c r="C16" s="397" t="str">
        <f>"01010"</f>
        <v>01010</v>
      </c>
      <c r="D16" s="397"/>
      <c r="E16" s="438" t="s">
        <v>194</v>
      </c>
      <c r="F16" s="438"/>
      <c r="G16" s="439">
        <v>5544000</v>
      </c>
      <c r="H16" s="439"/>
      <c r="I16" s="401">
        <v>320000</v>
      </c>
      <c r="J16" s="401">
        <v>0</v>
      </c>
      <c r="K16" s="401">
        <v>0</v>
      </c>
      <c r="L16" s="401">
        <v>0</v>
      </c>
      <c r="M16" s="401">
        <v>320000</v>
      </c>
      <c r="N16" s="401">
        <v>0</v>
      </c>
      <c r="O16" s="401">
        <v>0</v>
      </c>
      <c r="P16" s="401">
        <v>0</v>
      </c>
      <c r="Q16" s="401">
        <v>0</v>
      </c>
      <c r="R16" s="401">
        <v>5224000</v>
      </c>
      <c r="S16" s="401">
        <v>5224000</v>
      </c>
      <c r="T16" s="439">
        <v>0</v>
      </c>
      <c r="U16" s="439"/>
      <c r="V16" s="439">
        <v>0</v>
      </c>
      <c r="W16" s="439"/>
      <c r="X16" s="395"/>
    </row>
    <row r="17" spans="1:24" ht="19.5" customHeight="1">
      <c r="A17" s="437"/>
      <c r="B17" s="437"/>
      <c r="C17" s="397"/>
      <c r="D17" s="397">
        <v>2650</v>
      </c>
      <c r="E17" s="438" t="s">
        <v>408</v>
      </c>
      <c r="F17" s="438"/>
      <c r="G17" s="439">
        <v>320000</v>
      </c>
      <c r="H17" s="439"/>
      <c r="I17" s="401">
        <v>320000</v>
      </c>
      <c r="J17" s="401">
        <v>0</v>
      </c>
      <c r="K17" s="401">
        <v>0</v>
      </c>
      <c r="L17" s="401">
        <v>0</v>
      </c>
      <c r="M17" s="401">
        <v>320000</v>
      </c>
      <c r="N17" s="401">
        <v>0</v>
      </c>
      <c r="O17" s="401">
        <v>0</v>
      </c>
      <c r="P17" s="401">
        <v>0</v>
      </c>
      <c r="Q17" s="401">
        <v>0</v>
      </c>
      <c r="R17" s="401">
        <v>0</v>
      </c>
      <c r="S17" s="401">
        <v>0</v>
      </c>
      <c r="T17" s="439">
        <v>0</v>
      </c>
      <c r="U17" s="439"/>
      <c r="V17" s="439">
        <v>0</v>
      </c>
      <c r="W17" s="439"/>
      <c r="X17" s="395"/>
    </row>
    <row r="18" spans="1:24" ht="15" customHeight="1">
      <c r="A18" s="437"/>
      <c r="B18" s="437"/>
      <c r="C18" s="397"/>
      <c r="D18" s="397">
        <v>6050</v>
      </c>
      <c r="E18" s="438" t="s">
        <v>409</v>
      </c>
      <c r="F18" s="438"/>
      <c r="G18" s="439">
        <v>4974000</v>
      </c>
      <c r="H18" s="439"/>
      <c r="I18" s="401">
        <v>0</v>
      </c>
      <c r="J18" s="401">
        <v>0</v>
      </c>
      <c r="K18" s="401">
        <v>0</v>
      </c>
      <c r="L18" s="401">
        <v>0</v>
      </c>
      <c r="M18" s="401">
        <v>0</v>
      </c>
      <c r="N18" s="401">
        <v>0</v>
      </c>
      <c r="O18" s="401">
        <v>0</v>
      </c>
      <c r="P18" s="401">
        <v>0</v>
      </c>
      <c r="Q18" s="401">
        <v>0</v>
      </c>
      <c r="R18" s="401">
        <v>4974000</v>
      </c>
      <c r="S18" s="401">
        <v>4974000</v>
      </c>
      <c r="T18" s="439">
        <v>0</v>
      </c>
      <c r="U18" s="439"/>
      <c r="V18" s="439">
        <v>0</v>
      </c>
      <c r="W18" s="439"/>
      <c r="X18" s="395"/>
    </row>
    <row r="19" spans="1:24" ht="19.5" customHeight="1">
      <c r="A19" s="437"/>
      <c r="B19" s="437"/>
      <c r="C19" s="397"/>
      <c r="D19" s="397">
        <v>6060</v>
      </c>
      <c r="E19" s="438" t="s">
        <v>410</v>
      </c>
      <c r="F19" s="438"/>
      <c r="G19" s="439">
        <v>100000</v>
      </c>
      <c r="H19" s="439"/>
      <c r="I19" s="401">
        <v>0</v>
      </c>
      <c r="J19" s="401">
        <v>0</v>
      </c>
      <c r="K19" s="401">
        <v>0</v>
      </c>
      <c r="L19" s="401">
        <v>0</v>
      </c>
      <c r="M19" s="401">
        <v>0</v>
      </c>
      <c r="N19" s="401">
        <v>0</v>
      </c>
      <c r="O19" s="401">
        <v>0</v>
      </c>
      <c r="P19" s="401">
        <v>0</v>
      </c>
      <c r="Q19" s="401">
        <v>0</v>
      </c>
      <c r="R19" s="401">
        <v>100000</v>
      </c>
      <c r="S19" s="401">
        <v>100000</v>
      </c>
      <c r="T19" s="439">
        <v>0</v>
      </c>
      <c r="U19" s="439"/>
      <c r="V19" s="439">
        <v>0</v>
      </c>
      <c r="W19" s="439"/>
      <c r="X19" s="395"/>
    </row>
    <row r="20" spans="1:24" ht="33" customHeight="1">
      <c r="A20" s="437"/>
      <c r="B20" s="437"/>
      <c r="C20" s="397"/>
      <c r="D20" s="397">
        <v>6210</v>
      </c>
      <c r="E20" s="438" t="s">
        <v>0</v>
      </c>
      <c r="F20" s="438"/>
      <c r="G20" s="439">
        <v>150000</v>
      </c>
      <c r="H20" s="439"/>
      <c r="I20" s="401">
        <v>0</v>
      </c>
      <c r="J20" s="401">
        <v>0</v>
      </c>
      <c r="K20" s="401">
        <v>0</v>
      </c>
      <c r="L20" s="401">
        <v>0</v>
      </c>
      <c r="M20" s="401">
        <v>0</v>
      </c>
      <c r="N20" s="401">
        <v>0</v>
      </c>
      <c r="O20" s="401">
        <v>0</v>
      </c>
      <c r="P20" s="401">
        <v>0</v>
      </c>
      <c r="Q20" s="401">
        <v>0</v>
      </c>
      <c r="R20" s="401">
        <v>150000</v>
      </c>
      <c r="S20" s="401">
        <v>150000</v>
      </c>
      <c r="T20" s="439">
        <v>0</v>
      </c>
      <c r="U20" s="439"/>
      <c r="V20" s="439">
        <v>0</v>
      </c>
      <c r="W20" s="439"/>
      <c r="X20" s="395"/>
    </row>
    <row r="21" spans="1:24" ht="15" customHeight="1">
      <c r="A21" s="437"/>
      <c r="B21" s="437"/>
      <c r="C21" s="397" t="str">
        <f>"01030"</f>
        <v>01030</v>
      </c>
      <c r="D21" s="397"/>
      <c r="E21" s="438" t="s">
        <v>433</v>
      </c>
      <c r="F21" s="438"/>
      <c r="G21" s="439">
        <v>14676</v>
      </c>
      <c r="H21" s="439"/>
      <c r="I21" s="401">
        <v>14676</v>
      </c>
      <c r="J21" s="401">
        <v>14676</v>
      </c>
      <c r="K21" s="401">
        <v>0</v>
      </c>
      <c r="L21" s="401">
        <v>14676</v>
      </c>
      <c r="M21" s="401">
        <v>0</v>
      </c>
      <c r="N21" s="401">
        <v>0</v>
      </c>
      <c r="O21" s="401">
        <v>0</v>
      </c>
      <c r="P21" s="401">
        <v>0</v>
      </c>
      <c r="Q21" s="401">
        <v>0</v>
      </c>
      <c r="R21" s="401">
        <v>0</v>
      </c>
      <c r="S21" s="401">
        <v>0</v>
      </c>
      <c r="T21" s="439">
        <v>0</v>
      </c>
      <c r="U21" s="439"/>
      <c r="V21" s="439">
        <v>0</v>
      </c>
      <c r="W21" s="439"/>
      <c r="X21" s="395"/>
    </row>
    <row r="22" spans="1:24" ht="19.5" customHeight="1">
      <c r="A22" s="437"/>
      <c r="B22" s="437"/>
      <c r="C22" s="397"/>
      <c r="D22" s="397">
        <v>2850</v>
      </c>
      <c r="E22" s="438" t="s">
        <v>434</v>
      </c>
      <c r="F22" s="438"/>
      <c r="G22" s="439">
        <v>14676</v>
      </c>
      <c r="H22" s="439"/>
      <c r="I22" s="401">
        <v>14676</v>
      </c>
      <c r="J22" s="401">
        <v>14676</v>
      </c>
      <c r="K22" s="401">
        <v>0</v>
      </c>
      <c r="L22" s="401">
        <v>14676</v>
      </c>
      <c r="M22" s="401">
        <v>0</v>
      </c>
      <c r="N22" s="401">
        <v>0</v>
      </c>
      <c r="O22" s="401">
        <v>0</v>
      </c>
      <c r="P22" s="401">
        <v>0</v>
      </c>
      <c r="Q22" s="401">
        <v>0</v>
      </c>
      <c r="R22" s="401">
        <v>0</v>
      </c>
      <c r="S22" s="401">
        <v>0</v>
      </c>
      <c r="T22" s="439">
        <v>0</v>
      </c>
      <c r="U22" s="439"/>
      <c r="V22" s="439">
        <v>0</v>
      </c>
      <c r="W22" s="439"/>
      <c r="X22" s="395"/>
    </row>
    <row r="23" spans="1:24" ht="19.5" customHeight="1">
      <c r="A23" s="437">
        <v>400</v>
      </c>
      <c r="B23" s="437"/>
      <c r="C23" s="397"/>
      <c r="D23" s="397"/>
      <c r="E23" s="438" t="s">
        <v>61</v>
      </c>
      <c r="F23" s="438"/>
      <c r="G23" s="439">
        <v>958544</v>
      </c>
      <c r="H23" s="439"/>
      <c r="I23" s="401">
        <v>958544</v>
      </c>
      <c r="J23" s="401">
        <v>620000</v>
      </c>
      <c r="K23" s="401">
        <v>0</v>
      </c>
      <c r="L23" s="401">
        <v>620000</v>
      </c>
      <c r="M23" s="401">
        <v>338544</v>
      </c>
      <c r="N23" s="401">
        <v>0</v>
      </c>
      <c r="O23" s="401">
        <v>0</v>
      </c>
      <c r="P23" s="401">
        <v>0</v>
      </c>
      <c r="Q23" s="401">
        <v>0</v>
      </c>
      <c r="R23" s="401">
        <v>0</v>
      </c>
      <c r="S23" s="401">
        <v>0</v>
      </c>
      <c r="T23" s="439">
        <v>0</v>
      </c>
      <c r="U23" s="439"/>
      <c r="V23" s="439">
        <v>0</v>
      </c>
      <c r="W23" s="439"/>
      <c r="X23" s="395"/>
    </row>
    <row r="24" spans="1:24" ht="15" customHeight="1">
      <c r="A24" s="437"/>
      <c r="B24" s="437"/>
      <c r="C24" s="397">
        <v>40002</v>
      </c>
      <c r="D24" s="397"/>
      <c r="E24" s="438" t="s">
        <v>63</v>
      </c>
      <c r="F24" s="438"/>
      <c r="G24" s="439">
        <v>958544</v>
      </c>
      <c r="H24" s="439"/>
      <c r="I24" s="401">
        <v>958544</v>
      </c>
      <c r="J24" s="401">
        <v>620000</v>
      </c>
      <c r="K24" s="401">
        <v>0</v>
      </c>
      <c r="L24" s="401">
        <v>620000</v>
      </c>
      <c r="M24" s="401">
        <v>338544</v>
      </c>
      <c r="N24" s="401">
        <v>0</v>
      </c>
      <c r="O24" s="401">
        <v>0</v>
      </c>
      <c r="P24" s="401">
        <v>0</v>
      </c>
      <c r="Q24" s="401">
        <v>0</v>
      </c>
      <c r="R24" s="401">
        <v>0</v>
      </c>
      <c r="S24" s="401">
        <v>0</v>
      </c>
      <c r="T24" s="439">
        <v>0</v>
      </c>
      <c r="U24" s="439"/>
      <c r="V24" s="439">
        <v>0</v>
      </c>
      <c r="W24" s="439"/>
      <c r="X24" s="395"/>
    </row>
    <row r="25" spans="1:24" ht="19.5" customHeight="1">
      <c r="A25" s="437"/>
      <c r="B25" s="437"/>
      <c r="C25" s="397"/>
      <c r="D25" s="397">
        <v>2650</v>
      </c>
      <c r="E25" s="438" t="s">
        <v>408</v>
      </c>
      <c r="F25" s="438"/>
      <c r="G25" s="439">
        <v>338544</v>
      </c>
      <c r="H25" s="439"/>
      <c r="I25" s="401">
        <v>338544</v>
      </c>
      <c r="J25" s="401">
        <v>0</v>
      </c>
      <c r="K25" s="401">
        <v>0</v>
      </c>
      <c r="L25" s="401">
        <v>0</v>
      </c>
      <c r="M25" s="401">
        <v>338544</v>
      </c>
      <c r="N25" s="401">
        <v>0</v>
      </c>
      <c r="O25" s="401">
        <v>0</v>
      </c>
      <c r="P25" s="401">
        <v>0</v>
      </c>
      <c r="Q25" s="401">
        <v>0</v>
      </c>
      <c r="R25" s="401">
        <v>0</v>
      </c>
      <c r="S25" s="401">
        <v>0</v>
      </c>
      <c r="T25" s="439">
        <v>0</v>
      </c>
      <c r="U25" s="439"/>
      <c r="V25" s="439">
        <v>0</v>
      </c>
      <c r="W25" s="439"/>
      <c r="X25" s="395"/>
    </row>
    <row r="26" spans="1:24" ht="15" customHeight="1">
      <c r="A26" s="437"/>
      <c r="B26" s="437"/>
      <c r="C26" s="397"/>
      <c r="D26" s="397">
        <v>4260</v>
      </c>
      <c r="E26" s="438" t="s">
        <v>315</v>
      </c>
      <c r="F26" s="438"/>
      <c r="G26" s="439">
        <v>620000</v>
      </c>
      <c r="H26" s="439"/>
      <c r="I26" s="401">
        <v>620000</v>
      </c>
      <c r="J26" s="401">
        <v>620000</v>
      </c>
      <c r="K26" s="401">
        <v>0</v>
      </c>
      <c r="L26" s="401">
        <v>620000</v>
      </c>
      <c r="M26" s="401">
        <v>0</v>
      </c>
      <c r="N26" s="401">
        <v>0</v>
      </c>
      <c r="O26" s="401">
        <v>0</v>
      </c>
      <c r="P26" s="401">
        <v>0</v>
      </c>
      <c r="Q26" s="401">
        <v>0</v>
      </c>
      <c r="R26" s="401">
        <v>0</v>
      </c>
      <c r="S26" s="401">
        <v>0</v>
      </c>
      <c r="T26" s="439">
        <v>0</v>
      </c>
      <c r="U26" s="439"/>
      <c r="V26" s="439">
        <v>0</v>
      </c>
      <c r="W26" s="439"/>
      <c r="X26" s="395"/>
    </row>
    <row r="27" spans="1:24" ht="15" customHeight="1">
      <c r="A27" s="437">
        <v>600</v>
      </c>
      <c r="B27" s="437"/>
      <c r="C27" s="397"/>
      <c r="D27" s="397"/>
      <c r="E27" s="438" t="s">
        <v>67</v>
      </c>
      <c r="F27" s="438"/>
      <c r="G27" s="439">
        <v>455352.31</v>
      </c>
      <c r="H27" s="439"/>
      <c r="I27" s="401">
        <v>387799.31</v>
      </c>
      <c r="J27" s="401">
        <v>85799.31</v>
      </c>
      <c r="K27" s="401">
        <v>0</v>
      </c>
      <c r="L27" s="401">
        <v>85799.31</v>
      </c>
      <c r="M27" s="401">
        <v>302000</v>
      </c>
      <c r="N27" s="401">
        <v>0</v>
      </c>
      <c r="O27" s="401">
        <v>0</v>
      </c>
      <c r="P27" s="401">
        <v>0</v>
      </c>
      <c r="Q27" s="401">
        <v>0</v>
      </c>
      <c r="R27" s="401">
        <v>67553</v>
      </c>
      <c r="S27" s="401">
        <v>67553</v>
      </c>
      <c r="T27" s="439">
        <v>0</v>
      </c>
      <c r="U27" s="439"/>
      <c r="V27" s="439">
        <v>0</v>
      </c>
      <c r="W27" s="439"/>
      <c r="X27" s="395"/>
    </row>
    <row r="28" spans="1:24" ht="15" customHeight="1">
      <c r="A28" s="437"/>
      <c r="B28" s="437"/>
      <c r="C28" s="397">
        <v>60004</v>
      </c>
      <c r="D28" s="397"/>
      <c r="E28" s="438" t="s">
        <v>395</v>
      </c>
      <c r="F28" s="438"/>
      <c r="G28" s="439">
        <v>102000</v>
      </c>
      <c r="H28" s="439"/>
      <c r="I28" s="401">
        <v>102000</v>
      </c>
      <c r="J28" s="401">
        <v>0</v>
      </c>
      <c r="K28" s="401">
        <v>0</v>
      </c>
      <c r="L28" s="401">
        <v>0</v>
      </c>
      <c r="M28" s="401">
        <v>102000</v>
      </c>
      <c r="N28" s="401">
        <v>0</v>
      </c>
      <c r="O28" s="401">
        <v>0</v>
      </c>
      <c r="P28" s="401">
        <v>0</v>
      </c>
      <c r="Q28" s="401">
        <v>0</v>
      </c>
      <c r="R28" s="401">
        <v>0</v>
      </c>
      <c r="S28" s="401">
        <v>0</v>
      </c>
      <c r="T28" s="439">
        <v>0</v>
      </c>
      <c r="U28" s="439"/>
      <c r="V28" s="439">
        <v>0</v>
      </c>
      <c r="W28" s="439"/>
      <c r="X28" s="395"/>
    </row>
    <row r="29" spans="1:24" ht="33" customHeight="1">
      <c r="A29" s="437"/>
      <c r="B29" s="437"/>
      <c r="C29" s="397"/>
      <c r="D29" s="397">
        <v>2310</v>
      </c>
      <c r="E29" s="438" t="s">
        <v>411</v>
      </c>
      <c r="F29" s="438"/>
      <c r="G29" s="439">
        <v>102000</v>
      </c>
      <c r="H29" s="439"/>
      <c r="I29" s="401">
        <v>102000</v>
      </c>
      <c r="J29" s="401">
        <v>0</v>
      </c>
      <c r="K29" s="401">
        <v>0</v>
      </c>
      <c r="L29" s="401">
        <v>0</v>
      </c>
      <c r="M29" s="401">
        <v>102000</v>
      </c>
      <c r="N29" s="401">
        <v>0</v>
      </c>
      <c r="O29" s="401">
        <v>0</v>
      </c>
      <c r="P29" s="401">
        <v>0</v>
      </c>
      <c r="Q29" s="401">
        <v>0</v>
      </c>
      <c r="R29" s="401">
        <v>0</v>
      </c>
      <c r="S29" s="401">
        <v>0</v>
      </c>
      <c r="T29" s="439">
        <v>0</v>
      </c>
      <c r="U29" s="439"/>
      <c r="V29" s="439">
        <v>0</v>
      </c>
      <c r="W29" s="439"/>
      <c r="X29" s="395"/>
    </row>
    <row r="30" spans="1:24" ht="15" customHeight="1">
      <c r="A30" s="437"/>
      <c r="B30" s="437"/>
      <c r="C30" s="397">
        <v>60014</v>
      </c>
      <c r="D30" s="397"/>
      <c r="E30" s="438" t="s">
        <v>69</v>
      </c>
      <c r="F30" s="438"/>
      <c r="G30" s="439">
        <v>75162</v>
      </c>
      <c r="H30" s="439"/>
      <c r="I30" s="401">
        <v>64362</v>
      </c>
      <c r="J30" s="401">
        <v>64362</v>
      </c>
      <c r="K30" s="401">
        <v>0</v>
      </c>
      <c r="L30" s="401">
        <v>64362</v>
      </c>
      <c r="M30" s="401">
        <v>0</v>
      </c>
      <c r="N30" s="401">
        <v>0</v>
      </c>
      <c r="O30" s="401">
        <v>0</v>
      </c>
      <c r="P30" s="401">
        <v>0</v>
      </c>
      <c r="Q30" s="401">
        <v>0</v>
      </c>
      <c r="R30" s="401">
        <v>10800</v>
      </c>
      <c r="S30" s="401">
        <v>10800</v>
      </c>
      <c r="T30" s="439">
        <v>0</v>
      </c>
      <c r="U30" s="439"/>
      <c r="V30" s="439">
        <v>0</v>
      </c>
      <c r="W30" s="439"/>
      <c r="X30" s="395"/>
    </row>
    <row r="31" spans="1:24" ht="15" customHeight="1">
      <c r="A31" s="437"/>
      <c r="B31" s="437"/>
      <c r="C31" s="397"/>
      <c r="D31" s="397">
        <v>4210</v>
      </c>
      <c r="E31" s="438" t="s">
        <v>412</v>
      </c>
      <c r="F31" s="438"/>
      <c r="G31" s="439">
        <v>9362</v>
      </c>
      <c r="H31" s="439"/>
      <c r="I31" s="401">
        <v>9362</v>
      </c>
      <c r="J31" s="401">
        <v>9362</v>
      </c>
      <c r="K31" s="401">
        <v>0</v>
      </c>
      <c r="L31" s="401">
        <v>9362</v>
      </c>
      <c r="M31" s="401">
        <v>0</v>
      </c>
      <c r="N31" s="401">
        <v>0</v>
      </c>
      <c r="O31" s="401">
        <v>0</v>
      </c>
      <c r="P31" s="401">
        <v>0</v>
      </c>
      <c r="Q31" s="401">
        <v>0</v>
      </c>
      <c r="R31" s="401">
        <v>0</v>
      </c>
      <c r="S31" s="401">
        <v>0</v>
      </c>
      <c r="T31" s="439">
        <v>0</v>
      </c>
      <c r="U31" s="439"/>
      <c r="V31" s="439">
        <v>0</v>
      </c>
      <c r="W31" s="439"/>
      <c r="X31" s="395"/>
    </row>
    <row r="32" spans="1:24" ht="15" customHeight="1">
      <c r="A32" s="437"/>
      <c r="B32" s="437"/>
      <c r="C32" s="397"/>
      <c r="D32" s="397">
        <v>4300</v>
      </c>
      <c r="E32" s="438" t="s">
        <v>321</v>
      </c>
      <c r="F32" s="438"/>
      <c r="G32" s="439">
        <v>55000</v>
      </c>
      <c r="H32" s="439"/>
      <c r="I32" s="401">
        <v>55000</v>
      </c>
      <c r="J32" s="401">
        <v>55000</v>
      </c>
      <c r="K32" s="401">
        <v>0</v>
      </c>
      <c r="L32" s="401">
        <v>55000</v>
      </c>
      <c r="M32" s="401">
        <v>0</v>
      </c>
      <c r="N32" s="401">
        <v>0</v>
      </c>
      <c r="O32" s="401">
        <v>0</v>
      </c>
      <c r="P32" s="401">
        <v>0</v>
      </c>
      <c r="Q32" s="401">
        <v>0</v>
      </c>
      <c r="R32" s="401">
        <v>0</v>
      </c>
      <c r="S32" s="401">
        <v>0</v>
      </c>
      <c r="T32" s="439">
        <v>0</v>
      </c>
      <c r="U32" s="439"/>
      <c r="V32" s="439">
        <v>0</v>
      </c>
      <c r="W32" s="439"/>
      <c r="X32" s="395"/>
    </row>
    <row r="33" spans="1:24" ht="15" customHeight="1">
      <c r="A33" s="437"/>
      <c r="B33" s="437"/>
      <c r="C33" s="397"/>
      <c r="D33" s="397">
        <v>6050</v>
      </c>
      <c r="E33" s="438" t="s">
        <v>409</v>
      </c>
      <c r="F33" s="438"/>
      <c r="G33" s="439">
        <v>10800</v>
      </c>
      <c r="H33" s="439"/>
      <c r="I33" s="401">
        <v>0</v>
      </c>
      <c r="J33" s="401">
        <v>0</v>
      </c>
      <c r="K33" s="401">
        <v>0</v>
      </c>
      <c r="L33" s="401">
        <v>0</v>
      </c>
      <c r="M33" s="401">
        <v>0</v>
      </c>
      <c r="N33" s="401">
        <v>0</v>
      </c>
      <c r="O33" s="401">
        <v>0</v>
      </c>
      <c r="P33" s="401">
        <v>0</v>
      </c>
      <c r="Q33" s="401">
        <v>0</v>
      </c>
      <c r="R33" s="401">
        <v>10800</v>
      </c>
      <c r="S33" s="401">
        <v>10800</v>
      </c>
      <c r="T33" s="439">
        <v>0</v>
      </c>
      <c r="U33" s="439"/>
      <c r="V33" s="439">
        <v>0</v>
      </c>
      <c r="W33" s="439"/>
      <c r="X33" s="395"/>
    </row>
    <row r="34" spans="1:24" ht="15" customHeight="1">
      <c r="A34" s="440"/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395"/>
    </row>
    <row r="35" spans="1:24" ht="15" customHeight="1">
      <c r="A35" s="440"/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1" t="s">
        <v>526</v>
      </c>
      <c r="V35" s="441"/>
      <c r="X35" s="395"/>
    </row>
    <row r="36" spans="1:24" ht="15" customHeight="1">
      <c r="A36" s="440"/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395"/>
    </row>
    <row r="37" spans="2:24" ht="15" customHeight="1">
      <c r="B37" s="442"/>
      <c r="C37" s="442"/>
      <c r="D37" s="442"/>
      <c r="E37" s="442"/>
      <c r="F37" s="443"/>
      <c r="G37" s="443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395"/>
    </row>
    <row r="38" spans="1:24" ht="9" customHeight="1">
      <c r="A38" s="437" t="s">
        <v>43</v>
      </c>
      <c r="B38" s="437"/>
      <c r="C38" s="437" t="s">
        <v>44</v>
      </c>
      <c r="D38" s="437" t="s">
        <v>45</v>
      </c>
      <c r="E38" s="437" t="s">
        <v>46</v>
      </c>
      <c r="F38" s="437"/>
      <c r="G38" s="437" t="s">
        <v>176</v>
      </c>
      <c r="H38" s="437"/>
      <c r="I38" s="437" t="s">
        <v>177</v>
      </c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395"/>
    </row>
    <row r="39" spans="1:24" ht="12.75" customHeight="1">
      <c r="A39" s="437"/>
      <c r="B39" s="437"/>
      <c r="C39" s="437"/>
      <c r="D39" s="437"/>
      <c r="E39" s="437"/>
      <c r="F39" s="437"/>
      <c r="G39" s="437"/>
      <c r="H39" s="437"/>
      <c r="I39" s="437" t="s">
        <v>178</v>
      </c>
      <c r="J39" s="437" t="s">
        <v>179</v>
      </c>
      <c r="K39" s="437"/>
      <c r="L39" s="437"/>
      <c r="M39" s="437"/>
      <c r="N39" s="437"/>
      <c r="O39" s="437"/>
      <c r="P39" s="437"/>
      <c r="Q39" s="437"/>
      <c r="R39" s="437" t="s">
        <v>180</v>
      </c>
      <c r="S39" s="437" t="s">
        <v>179</v>
      </c>
      <c r="T39" s="437"/>
      <c r="U39" s="437"/>
      <c r="V39" s="437"/>
      <c r="W39" s="437"/>
      <c r="X39" s="395"/>
    </row>
    <row r="40" spans="1:24" ht="2.25" customHeight="1">
      <c r="A40" s="437"/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 t="s">
        <v>181</v>
      </c>
      <c r="T40" s="437" t="s">
        <v>182</v>
      </c>
      <c r="U40" s="437"/>
      <c r="V40" s="437" t="s">
        <v>183</v>
      </c>
      <c r="W40" s="437"/>
      <c r="X40" s="395"/>
    </row>
    <row r="41" spans="1:24" ht="6" customHeight="1">
      <c r="A41" s="437"/>
      <c r="B41" s="437"/>
      <c r="C41" s="437"/>
      <c r="D41" s="437"/>
      <c r="E41" s="437"/>
      <c r="F41" s="437"/>
      <c r="G41" s="437"/>
      <c r="H41" s="437"/>
      <c r="I41" s="437"/>
      <c r="J41" s="437" t="s">
        <v>184</v>
      </c>
      <c r="K41" s="437" t="s">
        <v>179</v>
      </c>
      <c r="L41" s="437"/>
      <c r="M41" s="437" t="s">
        <v>185</v>
      </c>
      <c r="N41" s="437" t="s">
        <v>186</v>
      </c>
      <c r="O41" s="437" t="s">
        <v>187</v>
      </c>
      <c r="P41" s="437" t="s">
        <v>188</v>
      </c>
      <c r="Q41" s="437" t="s">
        <v>189</v>
      </c>
      <c r="R41" s="437"/>
      <c r="S41" s="437"/>
      <c r="T41" s="437"/>
      <c r="U41" s="437"/>
      <c r="V41" s="437"/>
      <c r="W41" s="437"/>
      <c r="X41" s="395"/>
    </row>
    <row r="42" spans="1:24" ht="2.25" customHeight="1">
      <c r="A42" s="437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 t="s">
        <v>190</v>
      </c>
      <c r="U42" s="437"/>
      <c r="V42" s="437"/>
      <c r="W42" s="437"/>
      <c r="X42" s="395"/>
    </row>
    <row r="43" spans="1:24" ht="44.25" customHeight="1">
      <c r="A43" s="437"/>
      <c r="B43" s="437"/>
      <c r="C43" s="437"/>
      <c r="D43" s="437"/>
      <c r="E43" s="437"/>
      <c r="F43" s="437"/>
      <c r="G43" s="437"/>
      <c r="H43" s="437"/>
      <c r="I43" s="437"/>
      <c r="J43" s="437"/>
      <c r="K43" s="397" t="s">
        <v>191</v>
      </c>
      <c r="L43" s="397" t="s">
        <v>192</v>
      </c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395"/>
    </row>
    <row r="44" spans="1:24" s="399" customFormat="1" ht="9" customHeight="1">
      <c r="A44" s="437">
        <v>1</v>
      </c>
      <c r="B44" s="437"/>
      <c r="C44" s="397">
        <v>2</v>
      </c>
      <c r="D44" s="397">
        <v>3</v>
      </c>
      <c r="E44" s="437">
        <v>4</v>
      </c>
      <c r="F44" s="437"/>
      <c r="G44" s="437">
        <v>5</v>
      </c>
      <c r="H44" s="437"/>
      <c r="I44" s="397">
        <v>6</v>
      </c>
      <c r="J44" s="397">
        <v>7</v>
      </c>
      <c r="K44" s="397">
        <v>8</v>
      </c>
      <c r="L44" s="397">
        <v>9</v>
      </c>
      <c r="M44" s="397">
        <v>10</v>
      </c>
      <c r="N44" s="397">
        <v>11</v>
      </c>
      <c r="O44" s="397">
        <v>12</v>
      </c>
      <c r="P44" s="397">
        <v>13</v>
      </c>
      <c r="Q44" s="397">
        <v>14</v>
      </c>
      <c r="R44" s="397">
        <v>15</v>
      </c>
      <c r="S44" s="397">
        <v>16</v>
      </c>
      <c r="T44" s="437">
        <v>17</v>
      </c>
      <c r="U44" s="437"/>
      <c r="V44" s="437">
        <v>18</v>
      </c>
      <c r="W44" s="437"/>
      <c r="X44" s="400"/>
    </row>
    <row r="45" spans="1:24" ht="15" customHeight="1">
      <c r="A45" s="437"/>
      <c r="B45" s="437"/>
      <c r="C45" s="397">
        <v>60016</v>
      </c>
      <c r="D45" s="397"/>
      <c r="E45" s="438" t="s">
        <v>195</v>
      </c>
      <c r="F45" s="438"/>
      <c r="G45" s="439">
        <v>214753</v>
      </c>
      <c r="H45" s="439"/>
      <c r="I45" s="401">
        <v>208000</v>
      </c>
      <c r="J45" s="401">
        <v>8000</v>
      </c>
      <c r="K45" s="401">
        <v>0</v>
      </c>
      <c r="L45" s="401">
        <v>8000</v>
      </c>
      <c r="M45" s="401">
        <v>200000</v>
      </c>
      <c r="N45" s="401">
        <v>0</v>
      </c>
      <c r="O45" s="401">
        <v>0</v>
      </c>
      <c r="P45" s="401">
        <v>0</v>
      </c>
      <c r="Q45" s="401">
        <v>0</v>
      </c>
      <c r="R45" s="401">
        <v>6753</v>
      </c>
      <c r="S45" s="401">
        <v>6753</v>
      </c>
      <c r="T45" s="439">
        <v>0</v>
      </c>
      <c r="U45" s="439"/>
      <c r="V45" s="439">
        <v>0</v>
      </c>
      <c r="W45" s="439"/>
      <c r="X45" s="395"/>
    </row>
    <row r="46" spans="1:24" ht="19.5" customHeight="1">
      <c r="A46" s="437"/>
      <c r="B46" s="437"/>
      <c r="C46" s="397"/>
      <c r="D46" s="397">
        <v>2650</v>
      </c>
      <c r="E46" s="438" t="s">
        <v>408</v>
      </c>
      <c r="F46" s="438"/>
      <c r="G46" s="439">
        <v>200000</v>
      </c>
      <c r="H46" s="439"/>
      <c r="I46" s="401">
        <v>200000</v>
      </c>
      <c r="J46" s="401">
        <v>0</v>
      </c>
      <c r="K46" s="401">
        <v>0</v>
      </c>
      <c r="L46" s="401">
        <v>0</v>
      </c>
      <c r="M46" s="401">
        <v>200000</v>
      </c>
      <c r="N46" s="401">
        <v>0</v>
      </c>
      <c r="O46" s="401">
        <v>0</v>
      </c>
      <c r="P46" s="401">
        <v>0</v>
      </c>
      <c r="Q46" s="401">
        <v>0</v>
      </c>
      <c r="R46" s="401">
        <v>0</v>
      </c>
      <c r="S46" s="401">
        <v>0</v>
      </c>
      <c r="T46" s="439">
        <v>0</v>
      </c>
      <c r="U46" s="439"/>
      <c r="V46" s="439">
        <v>0</v>
      </c>
      <c r="W46" s="439"/>
      <c r="X46" s="395"/>
    </row>
    <row r="47" spans="1:24" ht="15" customHeight="1">
      <c r="A47" s="437"/>
      <c r="B47" s="437"/>
      <c r="C47" s="397"/>
      <c r="D47" s="397">
        <v>4210</v>
      </c>
      <c r="E47" s="438" t="s">
        <v>412</v>
      </c>
      <c r="F47" s="438"/>
      <c r="G47" s="439">
        <v>3000</v>
      </c>
      <c r="H47" s="439"/>
      <c r="I47" s="401">
        <v>3000</v>
      </c>
      <c r="J47" s="401">
        <v>3000</v>
      </c>
      <c r="K47" s="401">
        <v>0</v>
      </c>
      <c r="L47" s="401">
        <v>3000</v>
      </c>
      <c r="M47" s="401">
        <v>0</v>
      </c>
      <c r="N47" s="401">
        <v>0</v>
      </c>
      <c r="O47" s="401">
        <v>0</v>
      </c>
      <c r="P47" s="401">
        <v>0</v>
      </c>
      <c r="Q47" s="401">
        <v>0</v>
      </c>
      <c r="R47" s="401">
        <v>0</v>
      </c>
      <c r="S47" s="401">
        <v>0</v>
      </c>
      <c r="T47" s="439">
        <v>0</v>
      </c>
      <c r="U47" s="439"/>
      <c r="V47" s="439">
        <v>0</v>
      </c>
      <c r="W47" s="439"/>
      <c r="X47" s="395"/>
    </row>
    <row r="48" spans="1:24" ht="15" customHeight="1">
      <c r="A48" s="437"/>
      <c r="B48" s="437"/>
      <c r="C48" s="397"/>
      <c r="D48" s="397">
        <v>4300</v>
      </c>
      <c r="E48" s="438" t="s">
        <v>321</v>
      </c>
      <c r="F48" s="438"/>
      <c r="G48" s="439">
        <v>5000</v>
      </c>
      <c r="H48" s="439"/>
      <c r="I48" s="401">
        <v>5000</v>
      </c>
      <c r="J48" s="401">
        <v>5000</v>
      </c>
      <c r="K48" s="401">
        <v>0</v>
      </c>
      <c r="L48" s="401">
        <v>5000</v>
      </c>
      <c r="M48" s="401">
        <v>0</v>
      </c>
      <c r="N48" s="401">
        <v>0</v>
      </c>
      <c r="O48" s="401">
        <v>0</v>
      </c>
      <c r="P48" s="401">
        <v>0</v>
      </c>
      <c r="Q48" s="401">
        <v>0</v>
      </c>
      <c r="R48" s="401">
        <v>0</v>
      </c>
      <c r="S48" s="401">
        <v>0</v>
      </c>
      <c r="T48" s="439">
        <v>0</v>
      </c>
      <c r="U48" s="439"/>
      <c r="V48" s="439">
        <v>0</v>
      </c>
      <c r="W48" s="439"/>
      <c r="X48" s="395"/>
    </row>
    <row r="49" spans="1:24" ht="15" customHeight="1">
      <c r="A49" s="437"/>
      <c r="B49" s="437"/>
      <c r="C49" s="397"/>
      <c r="D49" s="397">
        <v>6050</v>
      </c>
      <c r="E49" s="438" t="s">
        <v>409</v>
      </c>
      <c r="F49" s="438"/>
      <c r="G49" s="439">
        <v>6753</v>
      </c>
      <c r="H49" s="439"/>
      <c r="I49" s="401">
        <v>0</v>
      </c>
      <c r="J49" s="401">
        <v>0</v>
      </c>
      <c r="K49" s="401">
        <v>0</v>
      </c>
      <c r="L49" s="401">
        <v>0</v>
      </c>
      <c r="M49" s="401">
        <v>0</v>
      </c>
      <c r="N49" s="401">
        <v>0</v>
      </c>
      <c r="O49" s="401">
        <v>0</v>
      </c>
      <c r="P49" s="401">
        <v>0</v>
      </c>
      <c r="Q49" s="401">
        <v>0</v>
      </c>
      <c r="R49" s="401">
        <v>6753</v>
      </c>
      <c r="S49" s="401">
        <v>6753</v>
      </c>
      <c r="T49" s="439">
        <v>0</v>
      </c>
      <c r="U49" s="439"/>
      <c r="V49" s="439">
        <v>0</v>
      </c>
      <c r="W49" s="439"/>
      <c r="X49" s="395"/>
    </row>
    <row r="50" spans="1:24" ht="15" customHeight="1">
      <c r="A50" s="437"/>
      <c r="B50" s="437"/>
      <c r="C50" s="397">
        <v>60017</v>
      </c>
      <c r="D50" s="397"/>
      <c r="E50" s="438" t="s">
        <v>527</v>
      </c>
      <c r="F50" s="438"/>
      <c r="G50" s="439">
        <v>63437.31</v>
      </c>
      <c r="H50" s="439"/>
      <c r="I50" s="401">
        <v>13437.31</v>
      </c>
      <c r="J50" s="401">
        <v>13437.31</v>
      </c>
      <c r="K50" s="401">
        <v>0</v>
      </c>
      <c r="L50" s="401">
        <v>13437.31</v>
      </c>
      <c r="M50" s="401">
        <v>0</v>
      </c>
      <c r="N50" s="401">
        <v>0</v>
      </c>
      <c r="O50" s="401">
        <v>0</v>
      </c>
      <c r="P50" s="401">
        <v>0</v>
      </c>
      <c r="Q50" s="401">
        <v>0</v>
      </c>
      <c r="R50" s="401">
        <v>50000</v>
      </c>
      <c r="S50" s="401">
        <v>50000</v>
      </c>
      <c r="T50" s="439">
        <v>0</v>
      </c>
      <c r="U50" s="439"/>
      <c r="V50" s="439">
        <v>0</v>
      </c>
      <c r="W50" s="439"/>
      <c r="X50" s="395"/>
    </row>
    <row r="51" spans="1:24" ht="15" customHeight="1">
      <c r="A51" s="437"/>
      <c r="B51" s="437"/>
      <c r="C51" s="397"/>
      <c r="D51" s="397">
        <v>4210</v>
      </c>
      <c r="E51" s="438" t="s">
        <v>412</v>
      </c>
      <c r="F51" s="438"/>
      <c r="G51" s="439">
        <v>8030</v>
      </c>
      <c r="H51" s="439"/>
      <c r="I51" s="401">
        <v>8030</v>
      </c>
      <c r="J51" s="401">
        <v>8030</v>
      </c>
      <c r="K51" s="401">
        <v>0</v>
      </c>
      <c r="L51" s="401">
        <v>8030</v>
      </c>
      <c r="M51" s="401">
        <v>0</v>
      </c>
      <c r="N51" s="401">
        <v>0</v>
      </c>
      <c r="O51" s="401">
        <v>0</v>
      </c>
      <c r="P51" s="401">
        <v>0</v>
      </c>
      <c r="Q51" s="401">
        <v>0</v>
      </c>
      <c r="R51" s="401">
        <v>0</v>
      </c>
      <c r="S51" s="401">
        <v>0</v>
      </c>
      <c r="T51" s="439">
        <v>0</v>
      </c>
      <c r="U51" s="439"/>
      <c r="V51" s="439">
        <v>0</v>
      </c>
      <c r="W51" s="439"/>
      <c r="X51" s="395"/>
    </row>
    <row r="52" spans="1:24" ht="15" customHeight="1">
      <c r="A52" s="437"/>
      <c r="B52" s="437"/>
      <c r="C52" s="397"/>
      <c r="D52" s="397">
        <v>4300</v>
      </c>
      <c r="E52" s="438" t="s">
        <v>321</v>
      </c>
      <c r="F52" s="438"/>
      <c r="G52" s="439">
        <v>5407.31</v>
      </c>
      <c r="H52" s="439"/>
      <c r="I52" s="401">
        <v>5407.31</v>
      </c>
      <c r="J52" s="401">
        <v>5407.31</v>
      </c>
      <c r="K52" s="401">
        <v>0</v>
      </c>
      <c r="L52" s="401">
        <v>5407.31</v>
      </c>
      <c r="M52" s="401">
        <v>0</v>
      </c>
      <c r="N52" s="401">
        <v>0</v>
      </c>
      <c r="O52" s="401">
        <v>0</v>
      </c>
      <c r="P52" s="401">
        <v>0</v>
      </c>
      <c r="Q52" s="401">
        <v>0</v>
      </c>
      <c r="R52" s="401">
        <v>0</v>
      </c>
      <c r="S52" s="401">
        <v>0</v>
      </c>
      <c r="T52" s="439">
        <v>0</v>
      </c>
      <c r="U52" s="439"/>
      <c r="V52" s="439">
        <v>0</v>
      </c>
      <c r="W52" s="439"/>
      <c r="X52" s="395"/>
    </row>
    <row r="53" spans="1:24" ht="15" customHeight="1">
      <c r="A53" s="437"/>
      <c r="B53" s="437"/>
      <c r="C53" s="397"/>
      <c r="D53" s="397">
        <v>6050</v>
      </c>
      <c r="E53" s="438" t="s">
        <v>409</v>
      </c>
      <c r="F53" s="438"/>
      <c r="G53" s="439">
        <v>50000</v>
      </c>
      <c r="H53" s="439"/>
      <c r="I53" s="401">
        <v>0</v>
      </c>
      <c r="J53" s="401">
        <v>0</v>
      </c>
      <c r="K53" s="401">
        <v>0</v>
      </c>
      <c r="L53" s="401">
        <v>0</v>
      </c>
      <c r="M53" s="401">
        <v>0</v>
      </c>
      <c r="N53" s="401">
        <v>0</v>
      </c>
      <c r="O53" s="401">
        <v>0</v>
      </c>
      <c r="P53" s="401">
        <v>0</v>
      </c>
      <c r="Q53" s="401">
        <v>0</v>
      </c>
      <c r="R53" s="401">
        <v>50000</v>
      </c>
      <c r="S53" s="401">
        <v>50000</v>
      </c>
      <c r="T53" s="439">
        <v>0</v>
      </c>
      <c r="U53" s="439"/>
      <c r="V53" s="439">
        <v>0</v>
      </c>
      <c r="W53" s="439"/>
      <c r="X53" s="395"/>
    </row>
    <row r="54" spans="1:24" ht="15" customHeight="1">
      <c r="A54" s="437">
        <v>700</v>
      </c>
      <c r="B54" s="437"/>
      <c r="C54" s="397"/>
      <c r="D54" s="397"/>
      <c r="E54" s="438" t="s">
        <v>73</v>
      </c>
      <c r="F54" s="438"/>
      <c r="G54" s="439">
        <v>434269</v>
      </c>
      <c r="H54" s="439"/>
      <c r="I54" s="401">
        <v>254269</v>
      </c>
      <c r="J54" s="401">
        <v>168156</v>
      </c>
      <c r="K54" s="401">
        <v>0</v>
      </c>
      <c r="L54" s="401">
        <v>168156</v>
      </c>
      <c r="M54" s="401">
        <v>86113</v>
      </c>
      <c r="N54" s="401">
        <v>0</v>
      </c>
      <c r="O54" s="401">
        <v>0</v>
      </c>
      <c r="P54" s="401">
        <v>0</v>
      </c>
      <c r="Q54" s="401">
        <v>0</v>
      </c>
      <c r="R54" s="401">
        <v>180000</v>
      </c>
      <c r="S54" s="401">
        <v>180000</v>
      </c>
      <c r="T54" s="439">
        <v>0</v>
      </c>
      <c r="U54" s="439"/>
      <c r="V54" s="439">
        <v>0</v>
      </c>
      <c r="W54" s="439"/>
      <c r="X54" s="395"/>
    </row>
    <row r="55" spans="1:24" ht="15" customHeight="1">
      <c r="A55" s="437"/>
      <c r="B55" s="437"/>
      <c r="C55" s="397">
        <v>70004</v>
      </c>
      <c r="D55" s="397"/>
      <c r="E55" s="438" t="s">
        <v>196</v>
      </c>
      <c r="F55" s="438"/>
      <c r="G55" s="439">
        <v>86113</v>
      </c>
      <c r="H55" s="439"/>
      <c r="I55" s="401">
        <v>86113</v>
      </c>
      <c r="J55" s="401">
        <v>0</v>
      </c>
      <c r="K55" s="401">
        <v>0</v>
      </c>
      <c r="L55" s="401">
        <v>0</v>
      </c>
      <c r="M55" s="401">
        <v>86113</v>
      </c>
      <c r="N55" s="401">
        <v>0</v>
      </c>
      <c r="O55" s="401">
        <v>0</v>
      </c>
      <c r="P55" s="401">
        <v>0</v>
      </c>
      <c r="Q55" s="401">
        <v>0</v>
      </c>
      <c r="R55" s="401">
        <v>0</v>
      </c>
      <c r="S55" s="401">
        <v>0</v>
      </c>
      <c r="T55" s="439">
        <v>0</v>
      </c>
      <c r="U55" s="439"/>
      <c r="V55" s="439">
        <v>0</v>
      </c>
      <c r="W55" s="439"/>
      <c r="X55" s="395"/>
    </row>
    <row r="56" spans="1:24" ht="19.5" customHeight="1">
      <c r="A56" s="437"/>
      <c r="B56" s="437"/>
      <c r="C56" s="397"/>
      <c r="D56" s="397">
        <v>2650</v>
      </c>
      <c r="E56" s="438" t="s">
        <v>408</v>
      </c>
      <c r="F56" s="438"/>
      <c r="G56" s="439">
        <v>86113</v>
      </c>
      <c r="H56" s="439"/>
      <c r="I56" s="401">
        <v>86113</v>
      </c>
      <c r="J56" s="401">
        <v>0</v>
      </c>
      <c r="K56" s="401">
        <v>0</v>
      </c>
      <c r="L56" s="401">
        <v>0</v>
      </c>
      <c r="M56" s="401">
        <v>86113</v>
      </c>
      <c r="N56" s="401">
        <v>0</v>
      </c>
      <c r="O56" s="401">
        <v>0</v>
      </c>
      <c r="P56" s="401">
        <v>0</v>
      </c>
      <c r="Q56" s="401">
        <v>0</v>
      </c>
      <c r="R56" s="401">
        <v>0</v>
      </c>
      <c r="S56" s="401">
        <v>0</v>
      </c>
      <c r="T56" s="439">
        <v>0</v>
      </c>
      <c r="U56" s="439"/>
      <c r="V56" s="439">
        <v>0</v>
      </c>
      <c r="W56" s="439"/>
      <c r="X56" s="395"/>
    </row>
    <row r="57" spans="1:24" ht="15" customHeight="1">
      <c r="A57" s="437"/>
      <c r="B57" s="437"/>
      <c r="C57" s="397">
        <v>70005</v>
      </c>
      <c r="D57" s="397"/>
      <c r="E57" s="438" t="s">
        <v>75</v>
      </c>
      <c r="F57" s="438"/>
      <c r="G57" s="439">
        <v>266156</v>
      </c>
      <c r="H57" s="439"/>
      <c r="I57" s="401">
        <v>156156</v>
      </c>
      <c r="J57" s="401">
        <v>156156</v>
      </c>
      <c r="K57" s="401">
        <v>0</v>
      </c>
      <c r="L57" s="401">
        <v>156156</v>
      </c>
      <c r="M57" s="401">
        <v>0</v>
      </c>
      <c r="N57" s="401">
        <v>0</v>
      </c>
      <c r="O57" s="401">
        <v>0</v>
      </c>
      <c r="P57" s="401">
        <v>0</v>
      </c>
      <c r="Q57" s="401">
        <v>0</v>
      </c>
      <c r="R57" s="401">
        <v>110000</v>
      </c>
      <c r="S57" s="401">
        <v>110000</v>
      </c>
      <c r="T57" s="439">
        <v>0</v>
      </c>
      <c r="U57" s="439"/>
      <c r="V57" s="439">
        <v>0</v>
      </c>
      <c r="W57" s="439"/>
      <c r="X57" s="395"/>
    </row>
    <row r="58" spans="1:24" ht="15" customHeight="1">
      <c r="A58" s="437"/>
      <c r="B58" s="437"/>
      <c r="C58" s="397"/>
      <c r="D58" s="397">
        <v>4300</v>
      </c>
      <c r="E58" s="438" t="s">
        <v>321</v>
      </c>
      <c r="F58" s="438"/>
      <c r="G58" s="439">
        <v>65000</v>
      </c>
      <c r="H58" s="439"/>
      <c r="I58" s="401">
        <v>65000</v>
      </c>
      <c r="J58" s="401">
        <v>65000</v>
      </c>
      <c r="K58" s="401">
        <v>0</v>
      </c>
      <c r="L58" s="401">
        <v>65000</v>
      </c>
      <c r="M58" s="401">
        <v>0</v>
      </c>
      <c r="N58" s="401">
        <v>0</v>
      </c>
      <c r="O58" s="401">
        <v>0</v>
      </c>
      <c r="P58" s="401">
        <v>0</v>
      </c>
      <c r="Q58" s="401">
        <v>0</v>
      </c>
      <c r="R58" s="401">
        <v>0</v>
      </c>
      <c r="S58" s="401">
        <v>0</v>
      </c>
      <c r="T58" s="439">
        <v>0</v>
      </c>
      <c r="U58" s="439"/>
      <c r="V58" s="439">
        <v>0</v>
      </c>
      <c r="W58" s="439"/>
      <c r="X58" s="395"/>
    </row>
    <row r="59" spans="1:24" ht="19.5" customHeight="1">
      <c r="A59" s="437"/>
      <c r="B59" s="437"/>
      <c r="C59" s="397"/>
      <c r="D59" s="397">
        <v>4390</v>
      </c>
      <c r="E59" s="438" t="s">
        <v>325</v>
      </c>
      <c r="F59" s="438"/>
      <c r="G59" s="439">
        <v>45000</v>
      </c>
      <c r="H59" s="439"/>
      <c r="I59" s="401">
        <v>45000</v>
      </c>
      <c r="J59" s="401">
        <v>45000</v>
      </c>
      <c r="K59" s="401">
        <v>0</v>
      </c>
      <c r="L59" s="401">
        <v>45000</v>
      </c>
      <c r="M59" s="401">
        <v>0</v>
      </c>
      <c r="N59" s="401">
        <v>0</v>
      </c>
      <c r="O59" s="401">
        <v>0</v>
      </c>
      <c r="P59" s="401">
        <v>0</v>
      </c>
      <c r="Q59" s="401">
        <v>0</v>
      </c>
      <c r="R59" s="401">
        <v>0</v>
      </c>
      <c r="S59" s="401">
        <v>0</v>
      </c>
      <c r="T59" s="439">
        <v>0</v>
      </c>
      <c r="U59" s="439"/>
      <c r="V59" s="439">
        <v>0</v>
      </c>
      <c r="W59" s="439"/>
      <c r="X59" s="395"/>
    </row>
    <row r="60" spans="1:24" ht="15" customHeight="1">
      <c r="A60" s="437"/>
      <c r="B60" s="437"/>
      <c r="C60" s="397"/>
      <c r="D60" s="397">
        <v>4430</v>
      </c>
      <c r="E60" s="438" t="s">
        <v>329</v>
      </c>
      <c r="F60" s="438"/>
      <c r="G60" s="439">
        <v>45000</v>
      </c>
      <c r="H60" s="439"/>
      <c r="I60" s="401">
        <v>45000</v>
      </c>
      <c r="J60" s="401">
        <v>45000</v>
      </c>
      <c r="K60" s="401">
        <v>0</v>
      </c>
      <c r="L60" s="401">
        <v>45000</v>
      </c>
      <c r="M60" s="401">
        <v>0</v>
      </c>
      <c r="N60" s="401">
        <v>0</v>
      </c>
      <c r="O60" s="401">
        <v>0</v>
      </c>
      <c r="P60" s="401">
        <v>0</v>
      </c>
      <c r="Q60" s="401">
        <v>0</v>
      </c>
      <c r="R60" s="401">
        <v>0</v>
      </c>
      <c r="S60" s="401">
        <v>0</v>
      </c>
      <c r="T60" s="439">
        <v>0</v>
      </c>
      <c r="U60" s="439"/>
      <c r="V60" s="439">
        <v>0</v>
      </c>
      <c r="W60" s="439"/>
      <c r="X60" s="395"/>
    </row>
    <row r="61" spans="1:24" ht="15" customHeight="1">
      <c r="A61" s="437"/>
      <c r="B61" s="437"/>
      <c r="C61" s="397"/>
      <c r="D61" s="397">
        <v>4530</v>
      </c>
      <c r="E61" s="438" t="s">
        <v>528</v>
      </c>
      <c r="F61" s="438"/>
      <c r="G61" s="439">
        <v>1156</v>
      </c>
      <c r="H61" s="439"/>
      <c r="I61" s="401">
        <v>1156</v>
      </c>
      <c r="J61" s="401">
        <v>1156</v>
      </c>
      <c r="K61" s="401">
        <v>0</v>
      </c>
      <c r="L61" s="401">
        <v>1156</v>
      </c>
      <c r="M61" s="401">
        <v>0</v>
      </c>
      <c r="N61" s="401">
        <v>0</v>
      </c>
      <c r="O61" s="401">
        <v>0</v>
      </c>
      <c r="P61" s="401">
        <v>0</v>
      </c>
      <c r="Q61" s="401">
        <v>0</v>
      </c>
      <c r="R61" s="401">
        <v>0</v>
      </c>
      <c r="S61" s="401">
        <v>0</v>
      </c>
      <c r="T61" s="439">
        <v>0</v>
      </c>
      <c r="U61" s="439"/>
      <c r="V61" s="439">
        <v>0</v>
      </c>
      <c r="W61" s="439"/>
      <c r="X61" s="395"/>
    </row>
    <row r="62" spans="1:24" ht="19.5" customHeight="1">
      <c r="A62" s="437"/>
      <c r="B62" s="437"/>
      <c r="C62" s="397"/>
      <c r="D62" s="397">
        <v>6060</v>
      </c>
      <c r="E62" s="438" t="s">
        <v>410</v>
      </c>
      <c r="F62" s="438"/>
      <c r="G62" s="439">
        <v>110000</v>
      </c>
      <c r="H62" s="439"/>
      <c r="I62" s="401">
        <v>0</v>
      </c>
      <c r="J62" s="401">
        <v>0</v>
      </c>
      <c r="K62" s="401">
        <v>0</v>
      </c>
      <c r="L62" s="401">
        <v>0</v>
      </c>
      <c r="M62" s="401">
        <v>0</v>
      </c>
      <c r="N62" s="401">
        <v>0</v>
      </c>
      <c r="O62" s="401">
        <v>0</v>
      </c>
      <c r="P62" s="401">
        <v>0</v>
      </c>
      <c r="Q62" s="401">
        <v>0</v>
      </c>
      <c r="R62" s="401">
        <v>110000</v>
      </c>
      <c r="S62" s="401">
        <v>110000</v>
      </c>
      <c r="T62" s="439">
        <v>0</v>
      </c>
      <c r="U62" s="439"/>
      <c r="V62" s="439">
        <v>0</v>
      </c>
      <c r="W62" s="439"/>
      <c r="X62" s="395"/>
    </row>
    <row r="63" spans="1:24" ht="15" customHeight="1">
      <c r="A63" s="437"/>
      <c r="B63" s="437"/>
      <c r="C63" s="397">
        <v>70095</v>
      </c>
      <c r="D63" s="397"/>
      <c r="E63" s="438" t="s">
        <v>57</v>
      </c>
      <c r="F63" s="438"/>
      <c r="G63" s="439">
        <v>82000</v>
      </c>
      <c r="H63" s="439"/>
      <c r="I63" s="401">
        <v>12000</v>
      </c>
      <c r="J63" s="401">
        <v>12000</v>
      </c>
      <c r="K63" s="401">
        <v>0</v>
      </c>
      <c r="L63" s="401">
        <v>12000</v>
      </c>
      <c r="M63" s="401">
        <v>0</v>
      </c>
      <c r="N63" s="401">
        <v>0</v>
      </c>
      <c r="O63" s="401">
        <v>0</v>
      </c>
      <c r="P63" s="401">
        <v>0</v>
      </c>
      <c r="Q63" s="401">
        <v>0</v>
      </c>
      <c r="R63" s="401">
        <v>70000</v>
      </c>
      <c r="S63" s="401">
        <v>70000</v>
      </c>
      <c r="T63" s="439">
        <v>0</v>
      </c>
      <c r="U63" s="439"/>
      <c r="V63" s="439">
        <v>0</v>
      </c>
      <c r="W63" s="439"/>
      <c r="X63" s="395"/>
    </row>
    <row r="64" spans="1:24" ht="15" customHeight="1">
      <c r="A64" s="437"/>
      <c r="B64" s="437"/>
      <c r="C64" s="397"/>
      <c r="D64" s="397">
        <v>4300</v>
      </c>
      <c r="E64" s="438" t="s">
        <v>321</v>
      </c>
      <c r="F64" s="438"/>
      <c r="G64" s="439">
        <v>7000</v>
      </c>
      <c r="H64" s="439"/>
      <c r="I64" s="401">
        <v>7000</v>
      </c>
      <c r="J64" s="401">
        <v>7000</v>
      </c>
      <c r="K64" s="401">
        <v>0</v>
      </c>
      <c r="L64" s="401">
        <v>7000</v>
      </c>
      <c r="M64" s="401">
        <v>0</v>
      </c>
      <c r="N64" s="401">
        <v>0</v>
      </c>
      <c r="O64" s="401">
        <v>0</v>
      </c>
      <c r="P64" s="401">
        <v>0</v>
      </c>
      <c r="Q64" s="401">
        <v>0</v>
      </c>
      <c r="R64" s="401">
        <v>0</v>
      </c>
      <c r="S64" s="401">
        <v>0</v>
      </c>
      <c r="T64" s="439">
        <v>0</v>
      </c>
      <c r="U64" s="439"/>
      <c r="V64" s="439">
        <v>0</v>
      </c>
      <c r="W64" s="439"/>
      <c r="X64" s="395"/>
    </row>
    <row r="65" spans="1:24" ht="15" customHeight="1">
      <c r="A65" s="437"/>
      <c r="B65" s="437"/>
      <c r="C65" s="397"/>
      <c r="D65" s="397">
        <v>4430</v>
      </c>
      <c r="E65" s="438" t="s">
        <v>329</v>
      </c>
      <c r="F65" s="438"/>
      <c r="G65" s="439">
        <v>5000</v>
      </c>
      <c r="H65" s="439"/>
      <c r="I65" s="401">
        <v>5000</v>
      </c>
      <c r="J65" s="401">
        <v>5000</v>
      </c>
      <c r="K65" s="401">
        <v>0</v>
      </c>
      <c r="L65" s="401">
        <v>5000</v>
      </c>
      <c r="M65" s="401">
        <v>0</v>
      </c>
      <c r="N65" s="401">
        <v>0</v>
      </c>
      <c r="O65" s="401">
        <v>0</v>
      </c>
      <c r="P65" s="401">
        <v>0</v>
      </c>
      <c r="Q65" s="401">
        <v>0</v>
      </c>
      <c r="R65" s="401">
        <v>0</v>
      </c>
      <c r="S65" s="401">
        <v>0</v>
      </c>
      <c r="T65" s="439">
        <v>0</v>
      </c>
      <c r="U65" s="439"/>
      <c r="V65" s="439">
        <v>0</v>
      </c>
      <c r="W65" s="439"/>
      <c r="X65" s="395"/>
    </row>
    <row r="66" spans="1:24" ht="15" customHeight="1">
      <c r="A66" s="437"/>
      <c r="B66" s="437"/>
      <c r="C66" s="397"/>
      <c r="D66" s="397">
        <v>6050</v>
      </c>
      <c r="E66" s="438" t="s">
        <v>409</v>
      </c>
      <c r="F66" s="438"/>
      <c r="G66" s="439">
        <v>70000</v>
      </c>
      <c r="H66" s="439"/>
      <c r="I66" s="401">
        <v>0</v>
      </c>
      <c r="J66" s="401">
        <v>0</v>
      </c>
      <c r="K66" s="401">
        <v>0</v>
      </c>
      <c r="L66" s="401">
        <v>0</v>
      </c>
      <c r="M66" s="401">
        <v>0</v>
      </c>
      <c r="N66" s="401">
        <v>0</v>
      </c>
      <c r="O66" s="401">
        <v>0</v>
      </c>
      <c r="P66" s="401">
        <v>0</v>
      </c>
      <c r="Q66" s="401">
        <v>0</v>
      </c>
      <c r="R66" s="401">
        <v>70000</v>
      </c>
      <c r="S66" s="401">
        <v>70000</v>
      </c>
      <c r="T66" s="439">
        <v>0</v>
      </c>
      <c r="U66" s="439"/>
      <c r="V66" s="439">
        <v>0</v>
      </c>
      <c r="W66" s="439"/>
      <c r="X66" s="395"/>
    </row>
    <row r="67" spans="1:24" ht="15" customHeight="1">
      <c r="A67" s="437">
        <v>710</v>
      </c>
      <c r="B67" s="437"/>
      <c r="C67" s="397"/>
      <c r="D67" s="397"/>
      <c r="E67" s="438" t="s">
        <v>197</v>
      </c>
      <c r="F67" s="438"/>
      <c r="G67" s="439">
        <v>193138</v>
      </c>
      <c r="H67" s="439"/>
      <c r="I67" s="401">
        <v>193138</v>
      </c>
      <c r="J67" s="401">
        <v>109348</v>
      </c>
      <c r="K67" s="401">
        <v>4200</v>
      </c>
      <c r="L67" s="401">
        <v>105148</v>
      </c>
      <c r="M67" s="401">
        <v>83790</v>
      </c>
      <c r="N67" s="401">
        <v>0</v>
      </c>
      <c r="O67" s="401">
        <v>0</v>
      </c>
      <c r="P67" s="401">
        <v>0</v>
      </c>
      <c r="Q67" s="401">
        <v>0</v>
      </c>
      <c r="R67" s="401">
        <v>0</v>
      </c>
      <c r="S67" s="401">
        <v>0</v>
      </c>
      <c r="T67" s="439">
        <v>0</v>
      </c>
      <c r="U67" s="439"/>
      <c r="V67" s="439">
        <v>0</v>
      </c>
      <c r="W67" s="439"/>
      <c r="X67" s="395"/>
    </row>
    <row r="68" spans="1:24" ht="15" customHeight="1">
      <c r="A68" s="437"/>
      <c r="B68" s="437"/>
      <c r="C68" s="397">
        <v>71004</v>
      </c>
      <c r="D68" s="397"/>
      <c r="E68" s="438" t="s">
        <v>435</v>
      </c>
      <c r="F68" s="438"/>
      <c r="G68" s="439">
        <v>109348</v>
      </c>
      <c r="H68" s="439"/>
      <c r="I68" s="401">
        <v>109348</v>
      </c>
      <c r="J68" s="401">
        <v>109348</v>
      </c>
      <c r="K68" s="401">
        <v>4200</v>
      </c>
      <c r="L68" s="401">
        <v>105148</v>
      </c>
      <c r="M68" s="401">
        <v>0</v>
      </c>
      <c r="N68" s="401">
        <v>0</v>
      </c>
      <c r="O68" s="401">
        <v>0</v>
      </c>
      <c r="P68" s="401">
        <v>0</v>
      </c>
      <c r="Q68" s="401">
        <v>0</v>
      </c>
      <c r="R68" s="401">
        <v>0</v>
      </c>
      <c r="S68" s="401">
        <v>0</v>
      </c>
      <c r="T68" s="439">
        <v>0</v>
      </c>
      <c r="U68" s="439"/>
      <c r="V68" s="439">
        <v>0</v>
      </c>
      <c r="W68" s="439"/>
      <c r="X68" s="395"/>
    </row>
    <row r="69" spans="1:24" ht="15" customHeight="1">
      <c r="A69" s="437"/>
      <c r="B69" s="437"/>
      <c r="C69" s="397"/>
      <c r="D69" s="397">
        <v>4170</v>
      </c>
      <c r="E69" s="438" t="s">
        <v>311</v>
      </c>
      <c r="F69" s="438"/>
      <c r="G69" s="439">
        <v>4200</v>
      </c>
      <c r="H69" s="439"/>
      <c r="I69" s="401">
        <v>4200</v>
      </c>
      <c r="J69" s="401">
        <v>4200</v>
      </c>
      <c r="K69" s="401">
        <v>4200</v>
      </c>
      <c r="L69" s="401">
        <v>0</v>
      </c>
      <c r="M69" s="401">
        <v>0</v>
      </c>
      <c r="N69" s="401">
        <v>0</v>
      </c>
      <c r="O69" s="401">
        <v>0</v>
      </c>
      <c r="P69" s="401">
        <v>0</v>
      </c>
      <c r="Q69" s="401">
        <v>0</v>
      </c>
      <c r="R69" s="401">
        <v>0</v>
      </c>
      <c r="S69" s="401">
        <v>0</v>
      </c>
      <c r="T69" s="439">
        <v>0</v>
      </c>
      <c r="U69" s="439"/>
      <c r="V69" s="439">
        <v>0</v>
      </c>
      <c r="W69" s="439"/>
      <c r="X69" s="395"/>
    </row>
    <row r="70" spans="1:24" ht="15" customHeight="1">
      <c r="A70" s="437"/>
      <c r="B70" s="437"/>
      <c r="C70" s="397"/>
      <c r="D70" s="397">
        <v>4300</v>
      </c>
      <c r="E70" s="438" t="s">
        <v>321</v>
      </c>
      <c r="F70" s="438"/>
      <c r="G70" s="439">
        <v>99148</v>
      </c>
      <c r="H70" s="439"/>
      <c r="I70" s="401">
        <v>99148</v>
      </c>
      <c r="J70" s="401">
        <v>99148</v>
      </c>
      <c r="K70" s="401">
        <v>0</v>
      </c>
      <c r="L70" s="401">
        <v>99148</v>
      </c>
      <c r="M70" s="401">
        <v>0</v>
      </c>
      <c r="N70" s="401">
        <v>0</v>
      </c>
      <c r="O70" s="401">
        <v>0</v>
      </c>
      <c r="P70" s="401">
        <v>0</v>
      </c>
      <c r="Q70" s="401">
        <v>0</v>
      </c>
      <c r="R70" s="401">
        <v>0</v>
      </c>
      <c r="S70" s="401">
        <v>0</v>
      </c>
      <c r="T70" s="439">
        <v>0</v>
      </c>
      <c r="U70" s="439"/>
      <c r="V70" s="439">
        <v>0</v>
      </c>
      <c r="W70" s="439"/>
      <c r="X70" s="395"/>
    </row>
    <row r="71" spans="1:24" ht="19.5" customHeight="1">
      <c r="A71" s="437"/>
      <c r="B71" s="437"/>
      <c r="C71" s="397"/>
      <c r="D71" s="397">
        <v>4390</v>
      </c>
      <c r="E71" s="438" t="s">
        <v>325</v>
      </c>
      <c r="F71" s="438"/>
      <c r="G71" s="439">
        <v>6000</v>
      </c>
      <c r="H71" s="439"/>
      <c r="I71" s="401">
        <v>6000</v>
      </c>
      <c r="J71" s="401">
        <v>6000</v>
      </c>
      <c r="K71" s="401">
        <v>0</v>
      </c>
      <c r="L71" s="401">
        <v>6000</v>
      </c>
      <c r="M71" s="401">
        <v>0</v>
      </c>
      <c r="N71" s="401">
        <v>0</v>
      </c>
      <c r="O71" s="401">
        <v>0</v>
      </c>
      <c r="P71" s="401">
        <v>0</v>
      </c>
      <c r="Q71" s="401">
        <v>0</v>
      </c>
      <c r="R71" s="401">
        <v>0</v>
      </c>
      <c r="S71" s="401">
        <v>0</v>
      </c>
      <c r="T71" s="439">
        <v>0</v>
      </c>
      <c r="U71" s="439"/>
      <c r="V71" s="439">
        <v>0</v>
      </c>
      <c r="W71" s="439"/>
      <c r="X71" s="395"/>
    </row>
    <row r="72" spans="1:24" ht="15" customHeight="1">
      <c r="A72" s="437"/>
      <c r="B72" s="437"/>
      <c r="C72" s="397">
        <v>71035</v>
      </c>
      <c r="D72" s="397"/>
      <c r="E72" s="438" t="s">
        <v>529</v>
      </c>
      <c r="F72" s="438"/>
      <c r="G72" s="439">
        <v>83790</v>
      </c>
      <c r="H72" s="439"/>
      <c r="I72" s="401">
        <v>83790</v>
      </c>
      <c r="J72" s="401">
        <v>0</v>
      </c>
      <c r="K72" s="401">
        <v>0</v>
      </c>
      <c r="L72" s="401">
        <v>0</v>
      </c>
      <c r="M72" s="401">
        <v>83790</v>
      </c>
      <c r="N72" s="401">
        <v>0</v>
      </c>
      <c r="O72" s="401">
        <v>0</v>
      </c>
      <c r="P72" s="401">
        <v>0</v>
      </c>
      <c r="Q72" s="401">
        <v>0</v>
      </c>
      <c r="R72" s="401">
        <v>0</v>
      </c>
      <c r="S72" s="401">
        <v>0</v>
      </c>
      <c r="T72" s="439">
        <v>0</v>
      </c>
      <c r="U72" s="439"/>
      <c r="V72" s="439">
        <v>0</v>
      </c>
      <c r="W72" s="439"/>
      <c r="X72" s="395"/>
    </row>
    <row r="73" spans="1:24" ht="10.5" customHeight="1">
      <c r="A73" s="440"/>
      <c r="B73" s="440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395"/>
    </row>
    <row r="74" spans="1:24" ht="15" customHeight="1">
      <c r="A74" s="440"/>
      <c r="B74" s="440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1" t="s">
        <v>530</v>
      </c>
      <c r="V74" s="441"/>
      <c r="X74" s="395"/>
    </row>
    <row r="75" spans="1:24" ht="31.5" customHeight="1">
      <c r="A75" s="440"/>
      <c r="B75" s="440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395"/>
    </row>
    <row r="76" spans="2:24" ht="21" customHeight="1">
      <c r="B76" s="442"/>
      <c r="C76" s="442"/>
      <c r="D76" s="442"/>
      <c r="E76" s="442"/>
      <c r="F76" s="443"/>
      <c r="G76" s="443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  <c r="X76" s="395"/>
    </row>
    <row r="77" spans="1:24" ht="9" customHeight="1">
      <c r="A77" s="437" t="s">
        <v>43</v>
      </c>
      <c r="B77" s="437"/>
      <c r="C77" s="437" t="s">
        <v>44</v>
      </c>
      <c r="D77" s="437" t="s">
        <v>45</v>
      </c>
      <c r="E77" s="437" t="s">
        <v>46</v>
      </c>
      <c r="F77" s="437"/>
      <c r="G77" s="437" t="s">
        <v>176</v>
      </c>
      <c r="H77" s="437"/>
      <c r="I77" s="437" t="s">
        <v>177</v>
      </c>
      <c r="J77" s="437"/>
      <c r="K77" s="437"/>
      <c r="L77" s="437"/>
      <c r="M77" s="437"/>
      <c r="N77" s="437"/>
      <c r="O77" s="437"/>
      <c r="P77" s="437"/>
      <c r="Q77" s="437"/>
      <c r="R77" s="437"/>
      <c r="S77" s="437"/>
      <c r="T77" s="437"/>
      <c r="U77" s="437"/>
      <c r="V77" s="437"/>
      <c r="W77" s="437"/>
      <c r="X77" s="395"/>
    </row>
    <row r="78" spans="1:24" ht="12.75" customHeight="1">
      <c r="A78" s="437"/>
      <c r="B78" s="437"/>
      <c r="C78" s="437"/>
      <c r="D78" s="437"/>
      <c r="E78" s="437"/>
      <c r="F78" s="437"/>
      <c r="G78" s="437"/>
      <c r="H78" s="437"/>
      <c r="I78" s="437" t="s">
        <v>178</v>
      </c>
      <c r="J78" s="437" t="s">
        <v>179</v>
      </c>
      <c r="K78" s="437"/>
      <c r="L78" s="437"/>
      <c r="M78" s="437"/>
      <c r="N78" s="437"/>
      <c r="O78" s="437"/>
      <c r="P78" s="437"/>
      <c r="Q78" s="437"/>
      <c r="R78" s="437" t="s">
        <v>180</v>
      </c>
      <c r="S78" s="437" t="s">
        <v>179</v>
      </c>
      <c r="T78" s="437"/>
      <c r="U78" s="437"/>
      <c r="V78" s="437"/>
      <c r="W78" s="437"/>
      <c r="X78" s="395"/>
    </row>
    <row r="79" spans="1:24" ht="2.25" customHeight="1">
      <c r="A79" s="437"/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437"/>
      <c r="R79" s="437"/>
      <c r="S79" s="437" t="s">
        <v>181</v>
      </c>
      <c r="T79" s="437" t="s">
        <v>182</v>
      </c>
      <c r="U79" s="437"/>
      <c r="V79" s="437" t="s">
        <v>183</v>
      </c>
      <c r="W79" s="437"/>
      <c r="X79" s="395"/>
    </row>
    <row r="80" spans="1:24" ht="6" customHeight="1">
      <c r="A80" s="437"/>
      <c r="B80" s="437"/>
      <c r="C80" s="437"/>
      <c r="D80" s="437"/>
      <c r="E80" s="437"/>
      <c r="F80" s="437"/>
      <c r="G80" s="437"/>
      <c r="H80" s="437"/>
      <c r="I80" s="437"/>
      <c r="J80" s="437" t="s">
        <v>184</v>
      </c>
      <c r="K80" s="437" t="s">
        <v>179</v>
      </c>
      <c r="L80" s="437"/>
      <c r="M80" s="437" t="s">
        <v>185</v>
      </c>
      <c r="N80" s="437" t="s">
        <v>186</v>
      </c>
      <c r="O80" s="437" t="s">
        <v>187</v>
      </c>
      <c r="P80" s="437" t="s">
        <v>188</v>
      </c>
      <c r="Q80" s="437" t="s">
        <v>189</v>
      </c>
      <c r="R80" s="437"/>
      <c r="S80" s="437"/>
      <c r="T80" s="437"/>
      <c r="U80" s="437"/>
      <c r="V80" s="437"/>
      <c r="W80" s="437"/>
      <c r="X80" s="395"/>
    </row>
    <row r="81" spans="1:24" ht="2.25" customHeight="1">
      <c r="A81" s="437"/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437"/>
      <c r="R81" s="437"/>
      <c r="S81" s="437"/>
      <c r="T81" s="437" t="s">
        <v>190</v>
      </c>
      <c r="U81" s="437"/>
      <c r="V81" s="437"/>
      <c r="W81" s="437"/>
      <c r="X81" s="395"/>
    </row>
    <row r="82" spans="1:24" ht="44.25" customHeight="1">
      <c r="A82" s="437"/>
      <c r="B82" s="437"/>
      <c r="C82" s="437"/>
      <c r="D82" s="437"/>
      <c r="E82" s="437"/>
      <c r="F82" s="437"/>
      <c r="G82" s="437"/>
      <c r="H82" s="437"/>
      <c r="I82" s="437"/>
      <c r="J82" s="437"/>
      <c r="K82" s="397" t="s">
        <v>191</v>
      </c>
      <c r="L82" s="397" t="s">
        <v>192</v>
      </c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395"/>
    </row>
    <row r="83" spans="1:24" s="399" customFormat="1" ht="9" customHeight="1">
      <c r="A83" s="437">
        <v>1</v>
      </c>
      <c r="B83" s="437"/>
      <c r="C83" s="397">
        <v>2</v>
      </c>
      <c r="D83" s="397">
        <v>3</v>
      </c>
      <c r="E83" s="437">
        <v>4</v>
      </c>
      <c r="F83" s="437"/>
      <c r="G83" s="437">
        <v>5</v>
      </c>
      <c r="H83" s="437"/>
      <c r="I83" s="397">
        <v>6</v>
      </c>
      <c r="J83" s="397">
        <v>7</v>
      </c>
      <c r="K83" s="397">
        <v>8</v>
      </c>
      <c r="L83" s="397">
        <v>9</v>
      </c>
      <c r="M83" s="397">
        <v>10</v>
      </c>
      <c r="N83" s="397">
        <v>11</v>
      </c>
      <c r="O83" s="397">
        <v>12</v>
      </c>
      <c r="P83" s="397">
        <v>13</v>
      </c>
      <c r="Q83" s="397">
        <v>14</v>
      </c>
      <c r="R83" s="397">
        <v>15</v>
      </c>
      <c r="S83" s="397">
        <v>16</v>
      </c>
      <c r="T83" s="437">
        <v>17</v>
      </c>
      <c r="U83" s="437"/>
      <c r="V83" s="437">
        <v>18</v>
      </c>
      <c r="W83" s="437"/>
      <c r="X83" s="400"/>
    </row>
    <row r="84" spans="1:24" ht="19.5" customHeight="1">
      <c r="A84" s="437"/>
      <c r="B84" s="437"/>
      <c r="C84" s="397"/>
      <c r="D84" s="397">
        <v>2650</v>
      </c>
      <c r="E84" s="438" t="s">
        <v>408</v>
      </c>
      <c r="F84" s="438"/>
      <c r="G84" s="439">
        <v>83790</v>
      </c>
      <c r="H84" s="439"/>
      <c r="I84" s="401">
        <v>83790</v>
      </c>
      <c r="J84" s="401">
        <v>0</v>
      </c>
      <c r="K84" s="401">
        <v>0</v>
      </c>
      <c r="L84" s="401">
        <v>0</v>
      </c>
      <c r="M84" s="401">
        <v>83790</v>
      </c>
      <c r="N84" s="401">
        <v>0</v>
      </c>
      <c r="O84" s="401">
        <v>0</v>
      </c>
      <c r="P84" s="401">
        <v>0</v>
      </c>
      <c r="Q84" s="401">
        <v>0</v>
      </c>
      <c r="R84" s="401">
        <v>0</v>
      </c>
      <c r="S84" s="401">
        <v>0</v>
      </c>
      <c r="T84" s="439">
        <v>0</v>
      </c>
      <c r="U84" s="439"/>
      <c r="V84" s="439">
        <v>0</v>
      </c>
      <c r="W84" s="439"/>
      <c r="X84" s="395"/>
    </row>
    <row r="85" spans="1:24" ht="15" customHeight="1">
      <c r="A85" s="437">
        <v>750</v>
      </c>
      <c r="B85" s="437"/>
      <c r="C85" s="397"/>
      <c r="D85" s="397"/>
      <c r="E85" s="438" t="s">
        <v>82</v>
      </c>
      <c r="F85" s="438"/>
      <c r="G85" s="439">
        <v>3721634.14</v>
      </c>
      <c r="H85" s="439"/>
      <c r="I85" s="401">
        <v>3721634.14</v>
      </c>
      <c r="J85" s="401">
        <v>3560534.14</v>
      </c>
      <c r="K85" s="401">
        <v>2944777</v>
      </c>
      <c r="L85" s="401">
        <v>615757.14</v>
      </c>
      <c r="M85" s="401">
        <v>10000</v>
      </c>
      <c r="N85" s="401">
        <v>151100</v>
      </c>
      <c r="O85" s="401">
        <v>0</v>
      </c>
      <c r="P85" s="401">
        <v>0</v>
      </c>
      <c r="Q85" s="401">
        <v>0</v>
      </c>
      <c r="R85" s="401">
        <v>0</v>
      </c>
      <c r="S85" s="401">
        <v>0</v>
      </c>
      <c r="T85" s="439">
        <v>0</v>
      </c>
      <c r="U85" s="439"/>
      <c r="V85" s="439">
        <v>0</v>
      </c>
      <c r="W85" s="439"/>
      <c r="X85" s="395"/>
    </row>
    <row r="86" spans="1:24" ht="15" customHeight="1">
      <c r="A86" s="437"/>
      <c r="B86" s="437"/>
      <c r="C86" s="397">
        <v>75011</v>
      </c>
      <c r="D86" s="397"/>
      <c r="E86" s="438" t="s">
        <v>84</v>
      </c>
      <c r="F86" s="438"/>
      <c r="G86" s="439">
        <v>64907</v>
      </c>
      <c r="H86" s="439"/>
      <c r="I86" s="401">
        <v>64907</v>
      </c>
      <c r="J86" s="401">
        <v>64907</v>
      </c>
      <c r="K86" s="401">
        <v>64907</v>
      </c>
      <c r="L86" s="401">
        <v>0</v>
      </c>
      <c r="M86" s="401">
        <v>0</v>
      </c>
      <c r="N86" s="401">
        <v>0</v>
      </c>
      <c r="O86" s="401">
        <v>0</v>
      </c>
      <c r="P86" s="401">
        <v>0</v>
      </c>
      <c r="Q86" s="401">
        <v>0</v>
      </c>
      <c r="R86" s="401">
        <v>0</v>
      </c>
      <c r="S86" s="401">
        <v>0</v>
      </c>
      <c r="T86" s="439">
        <v>0</v>
      </c>
      <c r="U86" s="439"/>
      <c r="V86" s="439">
        <v>0</v>
      </c>
      <c r="W86" s="439"/>
      <c r="X86" s="395"/>
    </row>
    <row r="87" spans="1:24" ht="15" customHeight="1">
      <c r="A87" s="437"/>
      <c r="B87" s="437"/>
      <c r="C87" s="397"/>
      <c r="D87" s="397">
        <v>4010</v>
      </c>
      <c r="E87" s="438" t="s">
        <v>303</v>
      </c>
      <c r="F87" s="438"/>
      <c r="G87" s="439">
        <v>54293</v>
      </c>
      <c r="H87" s="439"/>
      <c r="I87" s="401">
        <v>54293</v>
      </c>
      <c r="J87" s="401">
        <v>54293</v>
      </c>
      <c r="K87" s="401">
        <v>54293</v>
      </c>
      <c r="L87" s="401">
        <v>0</v>
      </c>
      <c r="M87" s="401">
        <v>0</v>
      </c>
      <c r="N87" s="401">
        <v>0</v>
      </c>
      <c r="O87" s="401">
        <v>0</v>
      </c>
      <c r="P87" s="401">
        <v>0</v>
      </c>
      <c r="Q87" s="401">
        <v>0</v>
      </c>
      <c r="R87" s="401">
        <v>0</v>
      </c>
      <c r="S87" s="401">
        <v>0</v>
      </c>
      <c r="T87" s="439">
        <v>0</v>
      </c>
      <c r="U87" s="439"/>
      <c r="V87" s="439">
        <v>0</v>
      </c>
      <c r="W87" s="439"/>
      <c r="X87" s="395"/>
    </row>
    <row r="88" spans="1:24" ht="15" customHeight="1">
      <c r="A88" s="437"/>
      <c r="B88" s="437"/>
      <c r="C88" s="397"/>
      <c r="D88" s="397">
        <v>4110</v>
      </c>
      <c r="E88" s="438" t="s">
        <v>307</v>
      </c>
      <c r="F88" s="438"/>
      <c r="G88" s="439">
        <v>9284</v>
      </c>
      <c r="H88" s="439"/>
      <c r="I88" s="401">
        <v>9284</v>
      </c>
      <c r="J88" s="401">
        <v>9284</v>
      </c>
      <c r="K88" s="401">
        <v>9284</v>
      </c>
      <c r="L88" s="401">
        <v>0</v>
      </c>
      <c r="M88" s="401">
        <v>0</v>
      </c>
      <c r="N88" s="401">
        <v>0</v>
      </c>
      <c r="O88" s="401">
        <v>0</v>
      </c>
      <c r="P88" s="401">
        <v>0</v>
      </c>
      <c r="Q88" s="401">
        <v>0</v>
      </c>
      <c r="R88" s="401">
        <v>0</v>
      </c>
      <c r="S88" s="401">
        <v>0</v>
      </c>
      <c r="T88" s="439">
        <v>0</v>
      </c>
      <c r="U88" s="439"/>
      <c r="V88" s="439">
        <v>0</v>
      </c>
      <c r="W88" s="439"/>
      <c r="X88" s="395"/>
    </row>
    <row r="89" spans="1:24" ht="15" customHeight="1">
      <c r="A89" s="437"/>
      <c r="B89" s="437"/>
      <c r="C89" s="397"/>
      <c r="D89" s="397">
        <v>4120</v>
      </c>
      <c r="E89" s="438" t="s">
        <v>309</v>
      </c>
      <c r="F89" s="438"/>
      <c r="G89" s="439">
        <v>1330</v>
      </c>
      <c r="H89" s="439"/>
      <c r="I89" s="401">
        <v>1330</v>
      </c>
      <c r="J89" s="401">
        <v>1330</v>
      </c>
      <c r="K89" s="401">
        <v>1330</v>
      </c>
      <c r="L89" s="401">
        <v>0</v>
      </c>
      <c r="M89" s="401">
        <v>0</v>
      </c>
      <c r="N89" s="401">
        <v>0</v>
      </c>
      <c r="O89" s="401">
        <v>0</v>
      </c>
      <c r="P89" s="401">
        <v>0</v>
      </c>
      <c r="Q89" s="401">
        <v>0</v>
      </c>
      <c r="R89" s="401">
        <v>0</v>
      </c>
      <c r="S89" s="401">
        <v>0</v>
      </c>
      <c r="T89" s="439">
        <v>0</v>
      </c>
      <c r="U89" s="439"/>
      <c r="V89" s="439">
        <v>0</v>
      </c>
      <c r="W89" s="439"/>
      <c r="X89" s="395"/>
    </row>
    <row r="90" spans="1:24" ht="15" customHeight="1">
      <c r="A90" s="437"/>
      <c r="B90" s="437"/>
      <c r="C90" s="397">
        <v>75022</v>
      </c>
      <c r="D90" s="397"/>
      <c r="E90" s="438" t="s">
        <v>436</v>
      </c>
      <c r="F90" s="438"/>
      <c r="G90" s="439">
        <v>120800</v>
      </c>
      <c r="H90" s="439"/>
      <c r="I90" s="401">
        <v>120800</v>
      </c>
      <c r="J90" s="401">
        <v>12200</v>
      </c>
      <c r="K90" s="401">
        <v>0</v>
      </c>
      <c r="L90" s="401">
        <v>12200</v>
      </c>
      <c r="M90" s="401">
        <v>0</v>
      </c>
      <c r="N90" s="401">
        <v>108600</v>
      </c>
      <c r="O90" s="401">
        <v>0</v>
      </c>
      <c r="P90" s="401">
        <v>0</v>
      </c>
      <c r="Q90" s="401">
        <v>0</v>
      </c>
      <c r="R90" s="401">
        <v>0</v>
      </c>
      <c r="S90" s="401">
        <v>0</v>
      </c>
      <c r="T90" s="439">
        <v>0</v>
      </c>
      <c r="U90" s="439"/>
      <c r="V90" s="439">
        <v>0</v>
      </c>
      <c r="W90" s="439"/>
      <c r="X90" s="395"/>
    </row>
    <row r="91" spans="1:24" ht="15" customHeight="1">
      <c r="A91" s="437"/>
      <c r="B91" s="437"/>
      <c r="C91" s="397"/>
      <c r="D91" s="397">
        <v>3030</v>
      </c>
      <c r="E91" s="438" t="s">
        <v>413</v>
      </c>
      <c r="F91" s="438"/>
      <c r="G91" s="439">
        <v>108600</v>
      </c>
      <c r="H91" s="439"/>
      <c r="I91" s="401">
        <v>108600</v>
      </c>
      <c r="J91" s="401">
        <v>0</v>
      </c>
      <c r="K91" s="401">
        <v>0</v>
      </c>
      <c r="L91" s="401">
        <v>0</v>
      </c>
      <c r="M91" s="401">
        <v>0</v>
      </c>
      <c r="N91" s="401">
        <v>108600</v>
      </c>
      <c r="O91" s="401">
        <v>0</v>
      </c>
      <c r="P91" s="401">
        <v>0</v>
      </c>
      <c r="Q91" s="401">
        <v>0</v>
      </c>
      <c r="R91" s="401">
        <v>0</v>
      </c>
      <c r="S91" s="401">
        <v>0</v>
      </c>
      <c r="T91" s="439">
        <v>0</v>
      </c>
      <c r="U91" s="439"/>
      <c r="V91" s="439">
        <v>0</v>
      </c>
      <c r="W91" s="439"/>
      <c r="X91" s="395"/>
    </row>
    <row r="92" spans="1:24" ht="15" customHeight="1">
      <c r="A92" s="437"/>
      <c r="B92" s="437"/>
      <c r="C92" s="397"/>
      <c r="D92" s="397">
        <v>4210</v>
      </c>
      <c r="E92" s="438" t="s">
        <v>412</v>
      </c>
      <c r="F92" s="438"/>
      <c r="G92" s="439">
        <v>2000</v>
      </c>
      <c r="H92" s="439"/>
      <c r="I92" s="401">
        <v>2000</v>
      </c>
      <c r="J92" s="401">
        <v>2000</v>
      </c>
      <c r="K92" s="401">
        <v>0</v>
      </c>
      <c r="L92" s="401">
        <v>2000</v>
      </c>
      <c r="M92" s="401">
        <v>0</v>
      </c>
      <c r="N92" s="401">
        <v>0</v>
      </c>
      <c r="O92" s="401">
        <v>0</v>
      </c>
      <c r="P92" s="401">
        <v>0</v>
      </c>
      <c r="Q92" s="401">
        <v>0</v>
      </c>
      <c r="R92" s="401">
        <v>0</v>
      </c>
      <c r="S92" s="401">
        <v>0</v>
      </c>
      <c r="T92" s="439">
        <v>0</v>
      </c>
      <c r="U92" s="439"/>
      <c r="V92" s="439">
        <v>0</v>
      </c>
      <c r="W92" s="439"/>
      <c r="X92" s="395"/>
    </row>
    <row r="93" spans="1:24" ht="15" customHeight="1">
      <c r="A93" s="437"/>
      <c r="B93" s="437"/>
      <c r="C93" s="397"/>
      <c r="D93" s="397">
        <v>4220</v>
      </c>
      <c r="E93" s="438" t="s">
        <v>437</v>
      </c>
      <c r="F93" s="438"/>
      <c r="G93" s="439">
        <v>2000</v>
      </c>
      <c r="H93" s="439"/>
      <c r="I93" s="401">
        <v>2000</v>
      </c>
      <c r="J93" s="401">
        <v>2000</v>
      </c>
      <c r="K93" s="401">
        <v>0</v>
      </c>
      <c r="L93" s="401">
        <v>2000</v>
      </c>
      <c r="M93" s="401">
        <v>0</v>
      </c>
      <c r="N93" s="401">
        <v>0</v>
      </c>
      <c r="O93" s="401">
        <v>0</v>
      </c>
      <c r="P93" s="401">
        <v>0</v>
      </c>
      <c r="Q93" s="401">
        <v>0</v>
      </c>
      <c r="R93" s="401">
        <v>0</v>
      </c>
      <c r="S93" s="401">
        <v>0</v>
      </c>
      <c r="T93" s="439">
        <v>0</v>
      </c>
      <c r="U93" s="439"/>
      <c r="V93" s="439">
        <v>0</v>
      </c>
      <c r="W93" s="439"/>
      <c r="X93" s="395"/>
    </row>
    <row r="94" spans="1:24" ht="15" customHeight="1">
      <c r="A94" s="437"/>
      <c r="B94" s="437"/>
      <c r="C94" s="397"/>
      <c r="D94" s="397">
        <v>4300</v>
      </c>
      <c r="E94" s="438" t="s">
        <v>321</v>
      </c>
      <c r="F94" s="438"/>
      <c r="G94" s="439">
        <v>8000</v>
      </c>
      <c r="H94" s="439"/>
      <c r="I94" s="401">
        <v>8000</v>
      </c>
      <c r="J94" s="401">
        <v>8000</v>
      </c>
      <c r="K94" s="401">
        <v>0</v>
      </c>
      <c r="L94" s="401">
        <v>8000</v>
      </c>
      <c r="M94" s="401">
        <v>0</v>
      </c>
      <c r="N94" s="401">
        <v>0</v>
      </c>
      <c r="O94" s="401">
        <v>0</v>
      </c>
      <c r="P94" s="401">
        <v>0</v>
      </c>
      <c r="Q94" s="401">
        <v>0</v>
      </c>
      <c r="R94" s="401">
        <v>0</v>
      </c>
      <c r="S94" s="401">
        <v>0</v>
      </c>
      <c r="T94" s="439">
        <v>0</v>
      </c>
      <c r="U94" s="439"/>
      <c r="V94" s="439">
        <v>0</v>
      </c>
      <c r="W94" s="439"/>
      <c r="X94" s="395"/>
    </row>
    <row r="95" spans="1:24" ht="15" customHeight="1">
      <c r="A95" s="437"/>
      <c r="B95" s="437"/>
      <c r="C95" s="397"/>
      <c r="D95" s="397">
        <v>4410</v>
      </c>
      <c r="E95" s="438" t="s">
        <v>327</v>
      </c>
      <c r="F95" s="438"/>
      <c r="G95" s="439">
        <v>200</v>
      </c>
      <c r="H95" s="439"/>
      <c r="I95" s="401">
        <v>200</v>
      </c>
      <c r="J95" s="401">
        <v>200</v>
      </c>
      <c r="K95" s="401">
        <v>0</v>
      </c>
      <c r="L95" s="401">
        <v>200</v>
      </c>
      <c r="M95" s="401">
        <v>0</v>
      </c>
      <c r="N95" s="401">
        <v>0</v>
      </c>
      <c r="O95" s="401">
        <v>0</v>
      </c>
      <c r="P95" s="401">
        <v>0</v>
      </c>
      <c r="Q95" s="401">
        <v>0</v>
      </c>
      <c r="R95" s="401">
        <v>0</v>
      </c>
      <c r="S95" s="401">
        <v>0</v>
      </c>
      <c r="T95" s="439">
        <v>0</v>
      </c>
      <c r="U95" s="439"/>
      <c r="V95" s="439">
        <v>0</v>
      </c>
      <c r="W95" s="439"/>
      <c r="X95" s="395"/>
    </row>
    <row r="96" spans="1:24" ht="15" customHeight="1">
      <c r="A96" s="437"/>
      <c r="B96" s="437"/>
      <c r="C96" s="397">
        <v>75023</v>
      </c>
      <c r="D96" s="397"/>
      <c r="E96" s="438" t="s">
        <v>391</v>
      </c>
      <c r="F96" s="438"/>
      <c r="G96" s="439">
        <v>2471524</v>
      </c>
      <c r="H96" s="439"/>
      <c r="I96" s="401">
        <v>2471524</v>
      </c>
      <c r="J96" s="401">
        <v>2467424</v>
      </c>
      <c r="K96" s="401">
        <v>1973330</v>
      </c>
      <c r="L96" s="401">
        <v>494094</v>
      </c>
      <c r="M96" s="401">
        <v>0</v>
      </c>
      <c r="N96" s="401">
        <v>4100</v>
      </c>
      <c r="O96" s="401">
        <v>0</v>
      </c>
      <c r="P96" s="401">
        <v>0</v>
      </c>
      <c r="Q96" s="401">
        <v>0</v>
      </c>
      <c r="R96" s="401">
        <v>0</v>
      </c>
      <c r="S96" s="401">
        <v>0</v>
      </c>
      <c r="T96" s="439">
        <v>0</v>
      </c>
      <c r="U96" s="439"/>
      <c r="V96" s="439">
        <v>0</v>
      </c>
      <c r="W96" s="439"/>
      <c r="X96" s="395"/>
    </row>
    <row r="97" spans="1:24" ht="15" customHeight="1">
      <c r="A97" s="437"/>
      <c r="B97" s="437"/>
      <c r="C97" s="397"/>
      <c r="D97" s="397">
        <v>3020</v>
      </c>
      <c r="E97" s="438" t="s">
        <v>301</v>
      </c>
      <c r="F97" s="438"/>
      <c r="G97" s="439">
        <v>4100</v>
      </c>
      <c r="H97" s="439"/>
      <c r="I97" s="401">
        <v>4100</v>
      </c>
      <c r="J97" s="401">
        <v>0</v>
      </c>
      <c r="K97" s="401">
        <v>0</v>
      </c>
      <c r="L97" s="401">
        <v>0</v>
      </c>
      <c r="M97" s="401">
        <v>0</v>
      </c>
      <c r="N97" s="401">
        <v>4100</v>
      </c>
      <c r="O97" s="401">
        <v>0</v>
      </c>
      <c r="P97" s="401">
        <v>0</v>
      </c>
      <c r="Q97" s="401">
        <v>0</v>
      </c>
      <c r="R97" s="401">
        <v>0</v>
      </c>
      <c r="S97" s="401">
        <v>0</v>
      </c>
      <c r="T97" s="439">
        <v>0</v>
      </c>
      <c r="U97" s="439"/>
      <c r="V97" s="439">
        <v>0</v>
      </c>
      <c r="W97" s="439"/>
      <c r="X97" s="395"/>
    </row>
    <row r="98" spans="1:24" ht="15" customHeight="1">
      <c r="A98" s="437"/>
      <c r="B98" s="437"/>
      <c r="C98" s="397"/>
      <c r="D98" s="397">
        <v>4010</v>
      </c>
      <c r="E98" s="438" t="s">
        <v>303</v>
      </c>
      <c r="F98" s="438"/>
      <c r="G98" s="439">
        <v>1500000</v>
      </c>
      <c r="H98" s="439"/>
      <c r="I98" s="401">
        <v>1500000</v>
      </c>
      <c r="J98" s="401">
        <v>1500000</v>
      </c>
      <c r="K98" s="401">
        <v>1500000</v>
      </c>
      <c r="L98" s="401">
        <v>0</v>
      </c>
      <c r="M98" s="401">
        <v>0</v>
      </c>
      <c r="N98" s="401">
        <v>0</v>
      </c>
      <c r="O98" s="401">
        <v>0</v>
      </c>
      <c r="P98" s="401">
        <v>0</v>
      </c>
      <c r="Q98" s="401">
        <v>0</v>
      </c>
      <c r="R98" s="401">
        <v>0</v>
      </c>
      <c r="S98" s="401">
        <v>0</v>
      </c>
      <c r="T98" s="439">
        <v>0</v>
      </c>
      <c r="U98" s="439"/>
      <c r="V98" s="439">
        <v>0</v>
      </c>
      <c r="W98" s="439"/>
      <c r="X98" s="395"/>
    </row>
    <row r="99" spans="1:24" ht="15" customHeight="1">
      <c r="A99" s="437"/>
      <c r="B99" s="437"/>
      <c r="C99" s="397"/>
      <c r="D99" s="397">
        <v>4040</v>
      </c>
      <c r="E99" s="438" t="s">
        <v>305</v>
      </c>
      <c r="F99" s="438"/>
      <c r="G99" s="439">
        <v>117500</v>
      </c>
      <c r="H99" s="439"/>
      <c r="I99" s="401">
        <v>117500</v>
      </c>
      <c r="J99" s="401">
        <v>117500</v>
      </c>
      <c r="K99" s="401">
        <v>117500</v>
      </c>
      <c r="L99" s="401">
        <v>0</v>
      </c>
      <c r="M99" s="401">
        <v>0</v>
      </c>
      <c r="N99" s="401">
        <v>0</v>
      </c>
      <c r="O99" s="401">
        <v>0</v>
      </c>
      <c r="P99" s="401">
        <v>0</v>
      </c>
      <c r="Q99" s="401">
        <v>0</v>
      </c>
      <c r="R99" s="401">
        <v>0</v>
      </c>
      <c r="S99" s="401">
        <v>0</v>
      </c>
      <c r="T99" s="439">
        <v>0</v>
      </c>
      <c r="U99" s="439"/>
      <c r="V99" s="439">
        <v>0</v>
      </c>
      <c r="W99" s="439"/>
      <c r="X99" s="395"/>
    </row>
    <row r="100" spans="1:24" ht="15" customHeight="1">
      <c r="A100" s="437"/>
      <c r="B100" s="437"/>
      <c r="C100" s="397"/>
      <c r="D100" s="397">
        <v>4100</v>
      </c>
      <c r="E100" s="438" t="s">
        <v>414</v>
      </c>
      <c r="F100" s="438"/>
      <c r="G100" s="439">
        <v>35820</v>
      </c>
      <c r="H100" s="439"/>
      <c r="I100" s="401">
        <v>35820</v>
      </c>
      <c r="J100" s="401">
        <v>35820</v>
      </c>
      <c r="K100" s="401">
        <v>35820</v>
      </c>
      <c r="L100" s="401">
        <v>0</v>
      </c>
      <c r="M100" s="401">
        <v>0</v>
      </c>
      <c r="N100" s="401">
        <v>0</v>
      </c>
      <c r="O100" s="401">
        <v>0</v>
      </c>
      <c r="P100" s="401">
        <v>0</v>
      </c>
      <c r="Q100" s="401">
        <v>0</v>
      </c>
      <c r="R100" s="401">
        <v>0</v>
      </c>
      <c r="S100" s="401">
        <v>0</v>
      </c>
      <c r="T100" s="439">
        <v>0</v>
      </c>
      <c r="U100" s="439"/>
      <c r="V100" s="439">
        <v>0</v>
      </c>
      <c r="W100" s="439"/>
      <c r="X100" s="395"/>
    </row>
    <row r="101" spans="1:24" ht="15" customHeight="1">
      <c r="A101" s="437"/>
      <c r="B101" s="437"/>
      <c r="C101" s="397"/>
      <c r="D101" s="397">
        <v>4110</v>
      </c>
      <c r="E101" s="438" t="s">
        <v>307</v>
      </c>
      <c r="F101" s="438"/>
      <c r="G101" s="439">
        <v>276330</v>
      </c>
      <c r="H101" s="439"/>
      <c r="I101" s="401">
        <v>276330</v>
      </c>
      <c r="J101" s="401">
        <v>276330</v>
      </c>
      <c r="K101" s="401">
        <v>276330</v>
      </c>
      <c r="L101" s="401">
        <v>0</v>
      </c>
      <c r="M101" s="401">
        <v>0</v>
      </c>
      <c r="N101" s="401">
        <v>0</v>
      </c>
      <c r="O101" s="401">
        <v>0</v>
      </c>
      <c r="P101" s="401">
        <v>0</v>
      </c>
      <c r="Q101" s="401">
        <v>0</v>
      </c>
      <c r="R101" s="401">
        <v>0</v>
      </c>
      <c r="S101" s="401">
        <v>0</v>
      </c>
      <c r="T101" s="439">
        <v>0</v>
      </c>
      <c r="U101" s="439"/>
      <c r="V101" s="439">
        <v>0</v>
      </c>
      <c r="W101" s="439"/>
      <c r="X101" s="395"/>
    </row>
    <row r="102" spans="1:24" ht="15" customHeight="1">
      <c r="A102" s="437"/>
      <c r="B102" s="437"/>
      <c r="C102" s="397"/>
      <c r="D102" s="397">
        <v>4120</v>
      </c>
      <c r="E102" s="438" t="s">
        <v>309</v>
      </c>
      <c r="F102" s="438"/>
      <c r="G102" s="439">
        <v>33980</v>
      </c>
      <c r="H102" s="439"/>
      <c r="I102" s="401">
        <v>33980</v>
      </c>
      <c r="J102" s="401">
        <v>33980</v>
      </c>
      <c r="K102" s="401">
        <v>33980</v>
      </c>
      <c r="L102" s="401">
        <v>0</v>
      </c>
      <c r="M102" s="401">
        <v>0</v>
      </c>
      <c r="N102" s="401">
        <v>0</v>
      </c>
      <c r="O102" s="401">
        <v>0</v>
      </c>
      <c r="P102" s="401">
        <v>0</v>
      </c>
      <c r="Q102" s="401">
        <v>0</v>
      </c>
      <c r="R102" s="401">
        <v>0</v>
      </c>
      <c r="S102" s="401">
        <v>0</v>
      </c>
      <c r="T102" s="439">
        <v>0</v>
      </c>
      <c r="U102" s="439"/>
      <c r="V102" s="439">
        <v>0</v>
      </c>
      <c r="W102" s="439"/>
      <c r="X102" s="395"/>
    </row>
    <row r="103" spans="1:24" ht="19.5" customHeight="1">
      <c r="A103" s="437"/>
      <c r="B103" s="437"/>
      <c r="C103" s="397"/>
      <c r="D103" s="397">
        <v>4140</v>
      </c>
      <c r="E103" s="438" t="s">
        <v>438</v>
      </c>
      <c r="F103" s="438"/>
      <c r="G103" s="439">
        <v>42000</v>
      </c>
      <c r="H103" s="439"/>
      <c r="I103" s="401">
        <v>42000</v>
      </c>
      <c r="J103" s="401">
        <v>42000</v>
      </c>
      <c r="K103" s="401">
        <v>0</v>
      </c>
      <c r="L103" s="401">
        <v>42000</v>
      </c>
      <c r="M103" s="401">
        <v>0</v>
      </c>
      <c r="N103" s="401">
        <v>0</v>
      </c>
      <c r="O103" s="401">
        <v>0</v>
      </c>
      <c r="P103" s="401">
        <v>0</v>
      </c>
      <c r="Q103" s="401">
        <v>0</v>
      </c>
      <c r="R103" s="401">
        <v>0</v>
      </c>
      <c r="S103" s="401">
        <v>0</v>
      </c>
      <c r="T103" s="439">
        <v>0</v>
      </c>
      <c r="U103" s="439"/>
      <c r="V103" s="439">
        <v>0</v>
      </c>
      <c r="W103" s="439"/>
      <c r="X103" s="395"/>
    </row>
    <row r="104" spans="1:24" ht="15" customHeight="1">
      <c r="A104" s="437"/>
      <c r="B104" s="437"/>
      <c r="C104" s="397"/>
      <c r="D104" s="397">
        <v>4170</v>
      </c>
      <c r="E104" s="438" t="s">
        <v>311</v>
      </c>
      <c r="F104" s="438"/>
      <c r="G104" s="439">
        <v>9700</v>
      </c>
      <c r="H104" s="439"/>
      <c r="I104" s="401">
        <v>9700</v>
      </c>
      <c r="J104" s="401">
        <v>9700</v>
      </c>
      <c r="K104" s="401">
        <v>9700</v>
      </c>
      <c r="L104" s="401">
        <v>0</v>
      </c>
      <c r="M104" s="401">
        <v>0</v>
      </c>
      <c r="N104" s="401">
        <v>0</v>
      </c>
      <c r="O104" s="401">
        <v>0</v>
      </c>
      <c r="P104" s="401">
        <v>0</v>
      </c>
      <c r="Q104" s="401">
        <v>0</v>
      </c>
      <c r="R104" s="401">
        <v>0</v>
      </c>
      <c r="S104" s="401">
        <v>0</v>
      </c>
      <c r="T104" s="439">
        <v>0</v>
      </c>
      <c r="U104" s="439"/>
      <c r="V104" s="439">
        <v>0</v>
      </c>
      <c r="W104" s="439"/>
      <c r="X104" s="395"/>
    </row>
    <row r="105" spans="1:24" ht="15" customHeight="1">
      <c r="A105" s="437"/>
      <c r="B105" s="437"/>
      <c r="C105" s="397"/>
      <c r="D105" s="397">
        <v>4210</v>
      </c>
      <c r="E105" s="438" t="s">
        <v>412</v>
      </c>
      <c r="F105" s="438"/>
      <c r="G105" s="439">
        <v>105600</v>
      </c>
      <c r="H105" s="439"/>
      <c r="I105" s="401">
        <v>105600</v>
      </c>
      <c r="J105" s="401">
        <v>105600</v>
      </c>
      <c r="K105" s="401">
        <v>0</v>
      </c>
      <c r="L105" s="401">
        <v>105600</v>
      </c>
      <c r="M105" s="401">
        <v>0</v>
      </c>
      <c r="N105" s="401">
        <v>0</v>
      </c>
      <c r="O105" s="401">
        <v>0</v>
      </c>
      <c r="P105" s="401">
        <v>0</v>
      </c>
      <c r="Q105" s="401">
        <v>0</v>
      </c>
      <c r="R105" s="401">
        <v>0</v>
      </c>
      <c r="S105" s="401">
        <v>0</v>
      </c>
      <c r="T105" s="439">
        <v>0</v>
      </c>
      <c r="U105" s="439"/>
      <c r="V105" s="439">
        <v>0</v>
      </c>
      <c r="W105" s="439"/>
      <c r="X105" s="395"/>
    </row>
    <row r="106" spans="1:24" ht="15" customHeight="1">
      <c r="A106" s="437"/>
      <c r="B106" s="437"/>
      <c r="C106" s="397"/>
      <c r="D106" s="397">
        <v>4220</v>
      </c>
      <c r="E106" s="438" t="s">
        <v>437</v>
      </c>
      <c r="F106" s="438"/>
      <c r="G106" s="439">
        <v>500</v>
      </c>
      <c r="H106" s="439"/>
      <c r="I106" s="401">
        <v>500</v>
      </c>
      <c r="J106" s="401">
        <v>500</v>
      </c>
      <c r="K106" s="401">
        <v>0</v>
      </c>
      <c r="L106" s="401">
        <v>500</v>
      </c>
      <c r="M106" s="401">
        <v>0</v>
      </c>
      <c r="N106" s="401">
        <v>0</v>
      </c>
      <c r="O106" s="401">
        <v>0</v>
      </c>
      <c r="P106" s="401">
        <v>0</v>
      </c>
      <c r="Q106" s="401">
        <v>0</v>
      </c>
      <c r="R106" s="401">
        <v>0</v>
      </c>
      <c r="S106" s="401">
        <v>0</v>
      </c>
      <c r="T106" s="439">
        <v>0</v>
      </c>
      <c r="U106" s="439"/>
      <c r="V106" s="439">
        <v>0</v>
      </c>
      <c r="W106" s="439"/>
      <c r="X106" s="395"/>
    </row>
    <row r="107" spans="1:24" ht="15" customHeight="1">
      <c r="A107" s="437"/>
      <c r="B107" s="437"/>
      <c r="C107" s="397"/>
      <c r="D107" s="397">
        <v>4260</v>
      </c>
      <c r="E107" s="438" t="s">
        <v>315</v>
      </c>
      <c r="F107" s="438"/>
      <c r="G107" s="439">
        <v>18500</v>
      </c>
      <c r="H107" s="439"/>
      <c r="I107" s="401">
        <v>18500</v>
      </c>
      <c r="J107" s="401">
        <v>18500</v>
      </c>
      <c r="K107" s="401">
        <v>0</v>
      </c>
      <c r="L107" s="401">
        <v>18500</v>
      </c>
      <c r="M107" s="401">
        <v>0</v>
      </c>
      <c r="N107" s="401">
        <v>0</v>
      </c>
      <c r="O107" s="401">
        <v>0</v>
      </c>
      <c r="P107" s="401">
        <v>0</v>
      </c>
      <c r="Q107" s="401">
        <v>0</v>
      </c>
      <c r="R107" s="401">
        <v>0</v>
      </c>
      <c r="S107" s="401">
        <v>0</v>
      </c>
      <c r="T107" s="439">
        <v>0</v>
      </c>
      <c r="U107" s="439"/>
      <c r="V107" s="439">
        <v>0</v>
      </c>
      <c r="W107" s="439"/>
      <c r="X107" s="395"/>
    </row>
    <row r="108" spans="1:24" ht="15" customHeight="1">
      <c r="A108" s="437"/>
      <c r="B108" s="437"/>
      <c r="C108" s="397"/>
      <c r="D108" s="397">
        <v>4270</v>
      </c>
      <c r="E108" s="438" t="s">
        <v>415</v>
      </c>
      <c r="F108" s="438"/>
      <c r="G108" s="439">
        <v>53500</v>
      </c>
      <c r="H108" s="439"/>
      <c r="I108" s="401">
        <v>53500</v>
      </c>
      <c r="J108" s="401">
        <v>53500</v>
      </c>
      <c r="K108" s="401">
        <v>0</v>
      </c>
      <c r="L108" s="401">
        <v>53500</v>
      </c>
      <c r="M108" s="401">
        <v>0</v>
      </c>
      <c r="N108" s="401">
        <v>0</v>
      </c>
      <c r="O108" s="401">
        <v>0</v>
      </c>
      <c r="P108" s="401">
        <v>0</v>
      </c>
      <c r="Q108" s="401">
        <v>0</v>
      </c>
      <c r="R108" s="401">
        <v>0</v>
      </c>
      <c r="S108" s="401">
        <v>0</v>
      </c>
      <c r="T108" s="439">
        <v>0</v>
      </c>
      <c r="U108" s="439"/>
      <c r="V108" s="439">
        <v>0</v>
      </c>
      <c r="W108" s="439"/>
      <c r="X108" s="395"/>
    </row>
    <row r="109" spans="1:24" ht="15" customHeight="1">
      <c r="A109" s="437"/>
      <c r="B109" s="437"/>
      <c r="C109" s="397"/>
      <c r="D109" s="397">
        <v>4280</v>
      </c>
      <c r="E109" s="438" t="s">
        <v>319</v>
      </c>
      <c r="F109" s="438"/>
      <c r="G109" s="439">
        <v>2000</v>
      </c>
      <c r="H109" s="439"/>
      <c r="I109" s="401">
        <v>2000</v>
      </c>
      <c r="J109" s="401">
        <v>2000</v>
      </c>
      <c r="K109" s="401">
        <v>0</v>
      </c>
      <c r="L109" s="401">
        <v>2000</v>
      </c>
      <c r="M109" s="401">
        <v>0</v>
      </c>
      <c r="N109" s="401">
        <v>0</v>
      </c>
      <c r="O109" s="401">
        <v>0</v>
      </c>
      <c r="P109" s="401">
        <v>0</v>
      </c>
      <c r="Q109" s="401">
        <v>0</v>
      </c>
      <c r="R109" s="401">
        <v>0</v>
      </c>
      <c r="S109" s="401">
        <v>0</v>
      </c>
      <c r="T109" s="439">
        <v>0</v>
      </c>
      <c r="U109" s="439"/>
      <c r="V109" s="439">
        <v>0</v>
      </c>
      <c r="W109" s="439"/>
      <c r="X109" s="395"/>
    </row>
    <row r="110" spans="1:24" ht="15" customHeight="1">
      <c r="A110" s="437"/>
      <c r="B110" s="437"/>
      <c r="C110" s="397"/>
      <c r="D110" s="397">
        <v>4300</v>
      </c>
      <c r="E110" s="438" t="s">
        <v>321</v>
      </c>
      <c r="F110" s="438"/>
      <c r="G110" s="439">
        <v>132700</v>
      </c>
      <c r="H110" s="439"/>
      <c r="I110" s="401">
        <v>132700</v>
      </c>
      <c r="J110" s="401">
        <v>132700</v>
      </c>
      <c r="K110" s="401">
        <v>0</v>
      </c>
      <c r="L110" s="401">
        <v>132700</v>
      </c>
      <c r="M110" s="401">
        <v>0</v>
      </c>
      <c r="N110" s="401">
        <v>0</v>
      </c>
      <c r="O110" s="401">
        <v>0</v>
      </c>
      <c r="P110" s="401">
        <v>0</v>
      </c>
      <c r="Q110" s="401">
        <v>0</v>
      </c>
      <c r="R110" s="401">
        <v>0</v>
      </c>
      <c r="S110" s="401">
        <v>0</v>
      </c>
      <c r="T110" s="439">
        <v>0</v>
      </c>
      <c r="U110" s="439"/>
      <c r="V110" s="439">
        <v>0</v>
      </c>
      <c r="W110" s="439"/>
      <c r="X110" s="395"/>
    </row>
    <row r="111" spans="1:24" ht="15" customHeight="1">
      <c r="A111" s="437"/>
      <c r="B111" s="437"/>
      <c r="C111" s="397"/>
      <c r="D111" s="397">
        <v>4360</v>
      </c>
      <c r="E111" s="438" t="s">
        <v>531</v>
      </c>
      <c r="F111" s="438"/>
      <c r="G111" s="439">
        <v>9500</v>
      </c>
      <c r="H111" s="439"/>
      <c r="I111" s="401">
        <v>9500</v>
      </c>
      <c r="J111" s="401">
        <v>9500</v>
      </c>
      <c r="K111" s="401">
        <v>0</v>
      </c>
      <c r="L111" s="401">
        <v>9500</v>
      </c>
      <c r="M111" s="401">
        <v>0</v>
      </c>
      <c r="N111" s="401">
        <v>0</v>
      </c>
      <c r="O111" s="401">
        <v>0</v>
      </c>
      <c r="P111" s="401">
        <v>0</v>
      </c>
      <c r="Q111" s="401">
        <v>0</v>
      </c>
      <c r="R111" s="401">
        <v>0</v>
      </c>
      <c r="S111" s="401">
        <v>0</v>
      </c>
      <c r="T111" s="439">
        <v>0</v>
      </c>
      <c r="U111" s="439"/>
      <c r="V111" s="439">
        <v>0</v>
      </c>
      <c r="W111" s="439"/>
      <c r="X111" s="395"/>
    </row>
    <row r="112" spans="1:24" ht="15" customHeight="1">
      <c r="A112" s="437"/>
      <c r="B112" s="437"/>
      <c r="C112" s="397"/>
      <c r="D112" s="397">
        <v>4410</v>
      </c>
      <c r="E112" s="438" t="s">
        <v>327</v>
      </c>
      <c r="F112" s="438"/>
      <c r="G112" s="439">
        <v>33000</v>
      </c>
      <c r="H112" s="439"/>
      <c r="I112" s="401">
        <v>33000</v>
      </c>
      <c r="J112" s="401">
        <v>33000</v>
      </c>
      <c r="K112" s="401">
        <v>0</v>
      </c>
      <c r="L112" s="401">
        <v>33000</v>
      </c>
      <c r="M112" s="401">
        <v>0</v>
      </c>
      <c r="N112" s="401">
        <v>0</v>
      </c>
      <c r="O112" s="401">
        <v>0</v>
      </c>
      <c r="P112" s="401">
        <v>0</v>
      </c>
      <c r="Q112" s="401">
        <v>0</v>
      </c>
      <c r="R112" s="401">
        <v>0</v>
      </c>
      <c r="S112" s="401">
        <v>0</v>
      </c>
      <c r="T112" s="439">
        <v>0</v>
      </c>
      <c r="U112" s="439"/>
      <c r="V112" s="439">
        <v>0</v>
      </c>
      <c r="W112" s="439"/>
      <c r="X112" s="395"/>
    </row>
    <row r="113" spans="1:24" ht="7.5" customHeight="1">
      <c r="A113" s="440"/>
      <c r="B113" s="440"/>
      <c r="C113" s="440"/>
      <c r="D113" s="440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440"/>
      <c r="V113" s="440"/>
      <c r="W113" s="440"/>
      <c r="X113" s="395"/>
    </row>
    <row r="114" spans="1:24" ht="15" customHeight="1">
      <c r="A114" s="440"/>
      <c r="B114" s="440"/>
      <c r="C114" s="440"/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441" t="s">
        <v>532</v>
      </c>
      <c r="V114" s="441"/>
      <c r="X114" s="395"/>
    </row>
    <row r="115" spans="1:24" ht="12.75" customHeight="1">
      <c r="A115" s="440"/>
      <c r="B115" s="440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  <c r="W115" s="440"/>
      <c r="X115" s="395"/>
    </row>
    <row r="116" spans="2:24" ht="15" customHeight="1">
      <c r="B116" s="442"/>
      <c r="C116" s="442"/>
      <c r="D116" s="442"/>
      <c r="E116" s="442"/>
      <c r="F116" s="443"/>
      <c r="G116" s="443"/>
      <c r="H116" s="440"/>
      <c r="I116" s="440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  <c r="T116" s="440"/>
      <c r="U116" s="440"/>
      <c r="V116" s="440"/>
      <c r="W116" s="440"/>
      <c r="X116" s="395"/>
    </row>
    <row r="117" spans="1:24" ht="9" customHeight="1">
      <c r="A117" s="437" t="s">
        <v>43</v>
      </c>
      <c r="B117" s="437"/>
      <c r="C117" s="437" t="s">
        <v>44</v>
      </c>
      <c r="D117" s="437" t="s">
        <v>45</v>
      </c>
      <c r="E117" s="437" t="s">
        <v>46</v>
      </c>
      <c r="F117" s="437"/>
      <c r="G117" s="437" t="s">
        <v>176</v>
      </c>
      <c r="H117" s="437"/>
      <c r="I117" s="437" t="s">
        <v>177</v>
      </c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395"/>
    </row>
    <row r="118" spans="1:24" ht="12.75" customHeight="1">
      <c r="A118" s="437"/>
      <c r="B118" s="437"/>
      <c r="C118" s="437"/>
      <c r="D118" s="437"/>
      <c r="E118" s="437"/>
      <c r="F118" s="437"/>
      <c r="G118" s="437"/>
      <c r="H118" s="437"/>
      <c r="I118" s="437" t="s">
        <v>178</v>
      </c>
      <c r="J118" s="437" t="s">
        <v>179</v>
      </c>
      <c r="K118" s="437"/>
      <c r="L118" s="437"/>
      <c r="M118" s="437"/>
      <c r="N118" s="437"/>
      <c r="O118" s="437"/>
      <c r="P118" s="437"/>
      <c r="Q118" s="437"/>
      <c r="R118" s="437" t="s">
        <v>180</v>
      </c>
      <c r="S118" s="437" t="s">
        <v>179</v>
      </c>
      <c r="T118" s="437"/>
      <c r="U118" s="437"/>
      <c r="V118" s="437"/>
      <c r="W118" s="437"/>
      <c r="X118" s="395"/>
    </row>
    <row r="119" spans="1:24" ht="2.25" customHeight="1">
      <c r="A119" s="437"/>
      <c r="B119" s="437"/>
      <c r="C119" s="437"/>
      <c r="D119" s="437"/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7"/>
      <c r="Q119" s="437"/>
      <c r="R119" s="437"/>
      <c r="S119" s="437" t="s">
        <v>181</v>
      </c>
      <c r="T119" s="437" t="s">
        <v>182</v>
      </c>
      <c r="U119" s="437"/>
      <c r="V119" s="437" t="s">
        <v>183</v>
      </c>
      <c r="W119" s="437"/>
      <c r="X119" s="395"/>
    </row>
    <row r="120" spans="1:24" ht="6" customHeight="1">
      <c r="A120" s="437"/>
      <c r="B120" s="437"/>
      <c r="C120" s="437"/>
      <c r="D120" s="437"/>
      <c r="E120" s="437"/>
      <c r="F120" s="437"/>
      <c r="G120" s="437"/>
      <c r="H120" s="437"/>
      <c r="I120" s="437"/>
      <c r="J120" s="437" t="s">
        <v>184</v>
      </c>
      <c r="K120" s="437" t="s">
        <v>179</v>
      </c>
      <c r="L120" s="437"/>
      <c r="M120" s="437" t="s">
        <v>185</v>
      </c>
      <c r="N120" s="437" t="s">
        <v>186</v>
      </c>
      <c r="O120" s="437" t="s">
        <v>187</v>
      </c>
      <c r="P120" s="437" t="s">
        <v>188</v>
      </c>
      <c r="Q120" s="437" t="s">
        <v>189</v>
      </c>
      <c r="R120" s="437"/>
      <c r="S120" s="437"/>
      <c r="T120" s="437"/>
      <c r="U120" s="437"/>
      <c r="V120" s="437"/>
      <c r="W120" s="437"/>
      <c r="X120" s="395"/>
    </row>
    <row r="121" spans="1:24" ht="2.25" customHeight="1">
      <c r="A121" s="437"/>
      <c r="B121" s="437"/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 t="s">
        <v>190</v>
      </c>
      <c r="U121" s="437"/>
      <c r="V121" s="437"/>
      <c r="W121" s="437"/>
      <c r="X121" s="395"/>
    </row>
    <row r="122" spans="1:24" ht="44.25" customHeight="1">
      <c r="A122" s="437"/>
      <c r="B122" s="437"/>
      <c r="C122" s="437"/>
      <c r="D122" s="437"/>
      <c r="E122" s="437"/>
      <c r="F122" s="437"/>
      <c r="G122" s="437"/>
      <c r="H122" s="437"/>
      <c r="I122" s="437"/>
      <c r="J122" s="437"/>
      <c r="K122" s="397" t="s">
        <v>191</v>
      </c>
      <c r="L122" s="397" t="s">
        <v>192</v>
      </c>
      <c r="M122" s="437"/>
      <c r="N122" s="437"/>
      <c r="O122" s="437"/>
      <c r="P122" s="437"/>
      <c r="Q122" s="437"/>
      <c r="R122" s="437"/>
      <c r="S122" s="437"/>
      <c r="T122" s="437"/>
      <c r="U122" s="437"/>
      <c r="V122" s="437"/>
      <c r="W122" s="437"/>
      <c r="X122" s="395"/>
    </row>
    <row r="123" spans="1:24" s="399" customFormat="1" ht="9" customHeight="1">
      <c r="A123" s="437">
        <v>1</v>
      </c>
      <c r="B123" s="437"/>
      <c r="C123" s="397">
        <v>2</v>
      </c>
      <c r="D123" s="397">
        <v>3</v>
      </c>
      <c r="E123" s="437">
        <v>4</v>
      </c>
      <c r="F123" s="437"/>
      <c r="G123" s="437">
        <v>5</v>
      </c>
      <c r="H123" s="437"/>
      <c r="I123" s="397">
        <v>6</v>
      </c>
      <c r="J123" s="397">
        <v>7</v>
      </c>
      <c r="K123" s="397">
        <v>8</v>
      </c>
      <c r="L123" s="397">
        <v>9</v>
      </c>
      <c r="M123" s="397">
        <v>10</v>
      </c>
      <c r="N123" s="397">
        <v>11</v>
      </c>
      <c r="O123" s="397">
        <v>12</v>
      </c>
      <c r="P123" s="397">
        <v>13</v>
      </c>
      <c r="Q123" s="397">
        <v>14</v>
      </c>
      <c r="R123" s="397">
        <v>15</v>
      </c>
      <c r="S123" s="397">
        <v>16</v>
      </c>
      <c r="T123" s="437">
        <v>17</v>
      </c>
      <c r="U123" s="437"/>
      <c r="V123" s="437">
        <v>18</v>
      </c>
      <c r="W123" s="437"/>
      <c r="X123" s="400"/>
    </row>
    <row r="124" spans="1:24" ht="15" customHeight="1">
      <c r="A124" s="437"/>
      <c r="B124" s="437"/>
      <c r="C124" s="397"/>
      <c r="D124" s="397">
        <v>4430</v>
      </c>
      <c r="E124" s="438" t="s">
        <v>329</v>
      </c>
      <c r="F124" s="438"/>
      <c r="G124" s="439">
        <v>52249</v>
      </c>
      <c r="H124" s="439"/>
      <c r="I124" s="401">
        <v>52249</v>
      </c>
      <c r="J124" s="401">
        <v>52249</v>
      </c>
      <c r="K124" s="401">
        <v>0</v>
      </c>
      <c r="L124" s="401">
        <v>52249</v>
      </c>
      <c r="M124" s="401">
        <v>0</v>
      </c>
      <c r="N124" s="401">
        <v>0</v>
      </c>
      <c r="O124" s="401">
        <v>0</v>
      </c>
      <c r="P124" s="401">
        <v>0</v>
      </c>
      <c r="Q124" s="401">
        <v>0</v>
      </c>
      <c r="R124" s="401">
        <v>0</v>
      </c>
      <c r="S124" s="401">
        <v>0</v>
      </c>
      <c r="T124" s="439">
        <v>0</v>
      </c>
      <c r="U124" s="439"/>
      <c r="V124" s="439">
        <v>0</v>
      </c>
      <c r="W124" s="439"/>
      <c r="X124" s="395"/>
    </row>
    <row r="125" spans="1:24" ht="19.5" customHeight="1">
      <c r="A125" s="437"/>
      <c r="B125" s="437"/>
      <c r="C125" s="397"/>
      <c r="D125" s="397">
        <v>4440</v>
      </c>
      <c r="E125" s="438" t="s">
        <v>331</v>
      </c>
      <c r="F125" s="438"/>
      <c r="G125" s="439">
        <v>32545</v>
      </c>
      <c r="H125" s="439"/>
      <c r="I125" s="401">
        <v>32545</v>
      </c>
      <c r="J125" s="401">
        <v>32545</v>
      </c>
      <c r="K125" s="401">
        <v>0</v>
      </c>
      <c r="L125" s="401">
        <v>32545</v>
      </c>
      <c r="M125" s="401">
        <v>0</v>
      </c>
      <c r="N125" s="401">
        <v>0</v>
      </c>
      <c r="O125" s="401">
        <v>0</v>
      </c>
      <c r="P125" s="401">
        <v>0</v>
      </c>
      <c r="Q125" s="401">
        <v>0</v>
      </c>
      <c r="R125" s="401">
        <v>0</v>
      </c>
      <c r="S125" s="401">
        <v>0</v>
      </c>
      <c r="T125" s="439">
        <v>0</v>
      </c>
      <c r="U125" s="439"/>
      <c r="V125" s="439">
        <v>0</v>
      </c>
      <c r="W125" s="439"/>
      <c r="X125" s="395"/>
    </row>
    <row r="126" spans="1:24" ht="19.5" customHeight="1">
      <c r="A126" s="437"/>
      <c r="B126" s="437"/>
      <c r="C126" s="397"/>
      <c r="D126" s="397">
        <v>4700</v>
      </c>
      <c r="E126" s="438" t="s">
        <v>416</v>
      </c>
      <c r="F126" s="438"/>
      <c r="G126" s="439">
        <v>12000</v>
      </c>
      <c r="H126" s="439"/>
      <c r="I126" s="401">
        <v>12000</v>
      </c>
      <c r="J126" s="401">
        <v>12000</v>
      </c>
      <c r="K126" s="401">
        <v>0</v>
      </c>
      <c r="L126" s="401">
        <v>12000</v>
      </c>
      <c r="M126" s="401">
        <v>0</v>
      </c>
      <c r="N126" s="401">
        <v>0</v>
      </c>
      <c r="O126" s="401">
        <v>0</v>
      </c>
      <c r="P126" s="401">
        <v>0</v>
      </c>
      <c r="Q126" s="401">
        <v>0</v>
      </c>
      <c r="R126" s="401">
        <v>0</v>
      </c>
      <c r="S126" s="401">
        <v>0</v>
      </c>
      <c r="T126" s="439">
        <v>0</v>
      </c>
      <c r="U126" s="439"/>
      <c r="V126" s="439">
        <v>0</v>
      </c>
      <c r="W126" s="439"/>
      <c r="X126" s="395"/>
    </row>
    <row r="127" spans="1:24" ht="15" customHeight="1">
      <c r="A127" s="437"/>
      <c r="B127" s="437"/>
      <c r="C127" s="397">
        <v>75075</v>
      </c>
      <c r="D127" s="397"/>
      <c r="E127" s="438" t="s">
        <v>439</v>
      </c>
      <c r="F127" s="438"/>
      <c r="G127" s="439">
        <v>60390</v>
      </c>
      <c r="H127" s="439"/>
      <c r="I127" s="401">
        <v>60390</v>
      </c>
      <c r="J127" s="401">
        <v>50390</v>
      </c>
      <c r="K127" s="401">
        <v>390</v>
      </c>
      <c r="L127" s="401">
        <v>50000</v>
      </c>
      <c r="M127" s="401">
        <v>10000</v>
      </c>
      <c r="N127" s="401">
        <v>0</v>
      </c>
      <c r="O127" s="401">
        <v>0</v>
      </c>
      <c r="P127" s="401">
        <v>0</v>
      </c>
      <c r="Q127" s="401">
        <v>0</v>
      </c>
      <c r="R127" s="401">
        <v>0</v>
      </c>
      <c r="S127" s="401">
        <v>0</v>
      </c>
      <c r="T127" s="439">
        <v>0</v>
      </c>
      <c r="U127" s="439"/>
      <c r="V127" s="439">
        <v>0</v>
      </c>
      <c r="W127" s="439"/>
      <c r="X127" s="395"/>
    </row>
    <row r="128" spans="1:24" ht="39" customHeight="1">
      <c r="A128" s="437"/>
      <c r="B128" s="437"/>
      <c r="C128" s="397"/>
      <c r="D128" s="397">
        <v>2360</v>
      </c>
      <c r="E128" s="438" t="s">
        <v>533</v>
      </c>
      <c r="F128" s="438"/>
      <c r="G128" s="439">
        <v>10000</v>
      </c>
      <c r="H128" s="439"/>
      <c r="I128" s="401">
        <v>10000</v>
      </c>
      <c r="J128" s="401">
        <v>0</v>
      </c>
      <c r="K128" s="401">
        <v>0</v>
      </c>
      <c r="L128" s="401">
        <v>0</v>
      </c>
      <c r="M128" s="401">
        <v>10000</v>
      </c>
      <c r="N128" s="401">
        <v>0</v>
      </c>
      <c r="O128" s="401">
        <v>0</v>
      </c>
      <c r="P128" s="401">
        <v>0</v>
      </c>
      <c r="Q128" s="401">
        <v>0</v>
      </c>
      <c r="R128" s="401">
        <v>0</v>
      </c>
      <c r="S128" s="401">
        <v>0</v>
      </c>
      <c r="T128" s="439">
        <v>0</v>
      </c>
      <c r="U128" s="439"/>
      <c r="V128" s="439">
        <v>0</v>
      </c>
      <c r="W128" s="439"/>
      <c r="X128" s="395"/>
    </row>
    <row r="129" spans="1:24" ht="15" customHeight="1">
      <c r="A129" s="437"/>
      <c r="B129" s="437"/>
      <c r="C129" s="397"/>
      <c r="D129" s="397">
        <v>4170</v>
      </c>
      <c r="E129" s="438" t="s">
        <v>311</v>
      </c>
      <c r="F129" s="438"/>
      <c r="G129" s="439">
        <v>390</v>
      </c>
      <c r="H129" s="439"/>
      <c r="I129" s="401">
        <v>390</v>
      </c>
      <c r="J129" s="401">
        <v>390</v>
      </c>
      <c r="K129" s="401">
        <v>390</v>
      </c>
      <c r="L129" s="401">
        <v>0</v>
      </c>
      <c r="M129" s="401">
        <v>0</v>
      </c>
      <c r="N129" s="401">
        <v>0</v>
      </c>
      <c r="O129" s="401">
        <v>0</v>
      </c>
      <c r="P129" s="401">
        <v>0</v>
      </c>
      <c r="Q129" s="401">
        <v>0</v>
      </c>
      <c r="R129" s="401">
        <v>0</v>
      </c>
      <c r="S129" s="401">
        <v>0</v>
      </c>
      <c r="T129" s="439">
        <v>0</v>
      </c>
      <c r="U129" s="439"/>
      <c r="V129" s="439">
        <v>0</v>
      </c>
      <c r="W129" s="439"/>
      <c r="X129" s="395"/>
    </row>
    <row r="130" spans="1:24" ht="15" customHeight="1">
      <c r="A130" s="437"/>
      <c r="B130" s="437"/>
      <c r="C130" s="397"/>
      <c r="D130" s="397">
        <v>4210</v>
      </c>
      <c r="E130" s="438" t="s">
        <v>412</v>
      </c>
      <c r="F130" s="438"/>
      <c r="G130" s="439">
        <v>20000</v>
      </c>
      <c r="H130" s="439"/>
      <c r="I130" s="401">
        <v>20000</v>
      </c>
      <c r="J130" s="401">
        <v>20000</v>
      </c>
      <c r="K130" s="401">
        <v>0</v>
      </c>
      <c r="L130" s="401">
        <v>20000</v>
      </c>
      <c r="M130" s="401">
        <v>0</v>
      </c>
      <c r="N130" s="401">
        <v>0</v>
      </c>
      <c r="O130" s="401">
        <v>0</v>
      </c>
      <c r="P130" s="401">
        <v>0</v>
      </c>
      <c r="Q130" s="401">
        <v>0</v>
      </c>
      <c r="R130" s="401">
        <v>0</v>
      </c>
      <c r="S130" s="401">
        <v>0</v>
      </c>
      <c r="T130" s="439">
        <v>0</v>
      </c>
      <c r="U130" s="439"/>
      <c r="V130" s="439">
        <v>0</v>
      </c>
      <c r="W130" s="439"/>
      <c r="X130" s="395"/>
    </row>
    <row r="131" spans="1:24" ht="15" customHeight="1">
      <c r="A131" s="437"/>
      <c r="B131" s="437"/>
      <c r="C131" s="397"/>
      <c r="D131" s="397">
        <v>4220</v>
      </c>
      <c r="E131" s="438" t="s">
        <v>437</v>
      </c>
      <c r="F131" s="438"/>
      <c r="G131" s="439">
        <v>1000</v>
      </c>
      <c r="H131" s="439"/>
      <c r="I131" s="401">
        <v>1000</v>
      </c>
      <c r="J131" s="401">
        <v>1000</v>
      </c>
      <c r="K131" s="401">
        <v>0</v>
      </c>
      <c r="L131" s="401">
        <v>1000</v>
      </c>
      <c r="M131" s="401">
        <v>0</v>
      </c>
      <c r="N131" s="401">
        <v>0</v>
      </c>
      <c r="O131" s="401">
        <v>0</v>
      </c>
      <c r="P131" s="401">
        <v>0</v>
      </c>
      <c r="Q131" s="401">
        <v>0</v>
      </c>
      <c r="R131" s="401">
        <v>0</v>
      </c>
      <c r="S131" s="401">
        <v>0</v>
      </c>
      <c r="T131" s="439">
        <v>0</v>
      </c>
      <c r="U131" s="439"/>
      <c r="V131" s="439">
        <v>0</v>
      </c>
      <c r="W131" s="439"/>
      <c r="X131" s="395"/>
    </row>
    <row r="132" spans="1:24" ht="15" customHeight="1">
      <c r="A132" s="437"/>
      <c r="B132" s="437"/>
      <c r="C132" s="397"/>
      <c r="D132" s="397">
        <v>4300</v>
      </c>
      <c r="E132" s="438" t="s">
        <v>321</v>
      </c>
      <c r="F132" s="438"/>
      <c r="G132" s="439">
        <v>29000</v>
      </c>
      <c r="H132" s="439"/>
      <c r="I132" s="401">
        <v>29000</v>
      </c>
      <c r="J132" s="401">
        <v>29000</v>
      </c>
      <c r="K132" s="401">
        <v>0</v>
      </c>
      <c r="L132" s="401">
        <v>29000</v>
      </c>
      <c r="M132" s="401">
        <v>0</v>
      </c>
      <c r="N132" s="401">
        <v>0</v>
      </c>
      <c r="O132" s="401">
        <v>0</v>
      </c>
      <c r="P132" s="401">
        <v>0</v>
      </c>
      <c r="Q132" s="401">
        <v>0</v>
      </c>
      <c r="R132" s="401">
        <v>0</v>
      </c>
      <c r="S132" s="401">
        <v>0</v>
      </c>
      <c r="T132" s="439">
        <v>0</v>
      </c>
      <c r="U132" s="439"/>
      <c r="V132" s="439">
        <v>0</v>
      </c>
      <c r="W132" s="439"/>
      <c r="X132" s="395"/>
    </row>
    <row r="133" spans="1:24" ht="19.5" customHeight="1">
      <c r="A133" s="437"/>
      <c r="B133" s="437"/>
      <c r="C133" s="397">
        <v>75085</v>
      </c>
      <c r="D133" s="397"/>
      <c r="E133" s="438" t="s">
        <v>709</v>
      </c>
      <c r="F133" s="438"/>
      <c r="G133" s="439">
        <v>926662</v>
      </c>
      <c r="H133" s="439"/>
      <c r="I133" s="401">
        <v>926662</v>
      </c>
      <c r="J133" s="401">
        <v>926662</v>
      </c>
      <c r="K133" s="401">
        <v>906150</v>
      </c>
      <c r="L133" s="401">
        <v>20512</v>
      </c>
      <c r="M133" s="401">
        <v>0</v>
      </c>
      <c r="N133" s="401">
        <v>0</v>
      </c>
      <c r="O133" s="401">
        <v>0</v>
      </c>
      <c r="P133" s="401">
        <v>0</v>
      </c>
      <c r="Q133" s="401">
        <v>0</v>
      </c>
      <c r="R133" s="401">
        <v>0</v>
      </c>
      <c r="S133" s="401">
        <v>0</v>
      </c>
      <c r="T133" s="439">
        <v>0</v>
      </c>
      <c r="U133" s="439"/>
      <c r="V133" s="439">
        <v>0</v>
      </c>
      <c r="W133" s="439"/>
      <c r="X133" s="395"/>
    </row>
    <row r="134" spans="1:24" ht="15" customHeight="1">
      <c r="A134" s="437"/>
      <c r="B134" s="437"/>
      <c r="C134" s="397"/>
      <c r="D134" s="397">
        <v>4010</v>
      </c>
      <c r="E134" s="438" t="s">
        <v>303</v>
      </c>
      <c r="F134" s="438"/>
      <c r="G134" s="439">
        <v>713000</v>
      </c>
      <c r="H134" s="439"/>
      <c r="I134" s="401">
        <v>713000</v>
      </c>
      <c r="J134" s="401">
        <v>713000</v>
      </c>
      <c r="K134" s="401">
        <v>713000</v>
      </c>
      <c r="L134" s="401">
        <v>0</v>
      </c>
      <c r="M134" s="401">
        <v>0</v>
      </c>
      <c r="N134" s="401">
        <v>0</v>
      </c>
      <c r="O134" s="401">
        <v>0</v>
      </c>
      <c r="P134" s="401">
        <v>0</v>
      </c>
      <c r="Q134" s="401">
        <v>0</v>
      </c>
      <c r="R134" s="401">
        <v>0</v>
      </c>
      <c r="S134" s="401">
        <v>0</v>
      </c>
      <c r="T134" s="439">
        <v>0</v>
      </c>
      <c r="U134" s="439"/>
      <c r="V134" s="439">
        <v>0</v>
      </c>
      <c r="W134" s="439"/>
      <c r="X134" s="395"/>
    </row>
    <row r="135" spans="1:24" ht="15" customHeight="1">
      <c r="A135" s="437"/>
      <c r="B135" s="437"/>
      <c r="C135" s="397"/>
      <c r="D135" s="397">
        <v>4040</v>
      </c>
      <c r="E135" s="438" t="s">
        <v>305</v>
      </c>
      <c r="F135" s="438"/>
      <c r="G135" s="439">
        <v>52950</v>
      </c>
      <c r="H135" s="439"/>
      <c r="I135" s="401">
        <v>52950</v>
      </c>
      <c r="J135" s="401">
        <v>52950</v>
      </c>
      <c r="K135" s="401">
        <v>52950</v>
      </c>
      <c r="L135" s="401">
        <v>0</v>
      </c>
      <c r="M135" s="401">
        <v>0</v>
      </c>
      <c r="N135" s="401">
        <v>0</v>
      </c>
      <c r="O135" s="401">
        <v>0</v>
      </c>
      <c r="P135" s="401">
        <v>0</v>
      </c>
      <c r="Q135" s="401">
        <v>0</v>
      </c>
      <c r="R135" s="401">
        <v>0</v>
      </c>
      <c r="S135" s="401">
        <v>0</v>
      </c>
      <c r="T135" s="439">
        <v>0</v>
      </c>
      <c r="U135" s="439"/>
      <c r="V135" s="439">
        <v>0</v>
      </c>
      <c r="W135" s="439"/>
      <c r="X135" s="395"/>
    </row>
    <row r="136" spans="1:24" ht="15" customHeight="1">
      <c r="A136" s="437"/>
      <c r="B136" s="437"/>
      <c r="C136" s="397"/>
      <c r="D136" s="397">
        <v>4110</v>
      </c>
      <c r="E136" s="438" t="s">
        <v>307</v>
      </c>
      <c r="F136" s="438"/>
      <c r="G136" s="439">
        <v>127200</v>
      </c>
      <c r="H136" s="439"/>
      <c r="I136" s="401">
        <v>127200</v>
      </c>
      <c r="J136" s="401">
        <v>127200</v>
      </c>
      <c r="K136" s="401">
        <v>127200</v>
      </c>
      <c r="L136" s="401">
        <v>0</v>
      </c>
      <c r="M136" s="401">
        <v>0</v>
      </c>
      <c r="N136" s="401">
        <v>0</v>
      </c>
      <c r="O136" s="401">
        <v>0</v>
      </c>
      <c r="P136" s="401">
        <v>0</v>
      </c>
      <c r="Q136" s="401">
        <v>0</v>
      </c>
      <c r="R136" s="401">
        <v>0</v>
      </c>
      <c r="S136" s="401">
        <v>0</v>
      </c>
      <c r="T136" s="439">
        <v>0</v>
      </c>
      <c r="U136" s="439"/>
      <c r="V136" s="439">
        <v>0</v>
      </c>
      <c r="W136" s="439"/>
      <c r="X136" s="395"/>
    </row>
    <row r="137" spans="1:24" ht="15" customHeight="1">
      <c r="A137" s="437"/>
      <c r="B137" s="437"/>
      <c r="C137" s="397"/>
      <c r="D137" s="397">
        <v>4120</v>
      </c>
      <c r="E137" s="438" t="s">
        <v>309</v>
      </c>
      <c r="F137" s="438"/>
      <c r="G137" s="439">
        <v>13000</v>
      </c>
      <c r="H137" s="439"/>
      <c r="I137" s="401">
        <v>13000</v>
      </c>
      <c r="J137" s="401">
        <v>13000</v>
      </c>
      <c r="K137" s="401">
        <v>13000</v>
      </c>
      <c r="L137" s="401">
        <v>0</v>
      </c>
      <c r="M137" s="401">
        <v>0</v>
      </c>
      <c r="N137" s="401">
        <v>0</v>
      </c>
      <c r="O137" s="401">
        <v>0</v>
      </c>
      <c r="P137" s="401">
        <v>0</v>
      </c>
      <c r="Q137" s="401">
        <v>0</v>
      </c>
      <c r="R137" s="401">
        <v>0</v>
      </c>
      <c r="S137" s="401">
        <v>0</v>
      </c>
      <c r="T137" s="439">
        <v>0</v>
      </c>
      <c r="U137" s="439"/>
      <c r="V137" s="439">
        <v>0</v>
      </c>
      <c r="W137" s="439"/>
      <c r="X137" s="395"/>
    </row>
    <row r="138" spans="1:24" ht="19.5" customHeight="1">
      <c r="A138" s="437"/>
      <c r="B138" s="437"/>
      <c r="C138" s="397"/>
      <c r="D138" s="397">
        <v>4440</v>
      </c>
      <c r="E138" s="438" t="s">
        <v>331</v>
      </c>
      <c r="F138" s="438"/>
      <c r="G138" s="439">
        <v>20512</v>
      </c>
      <c r="H138" s="439"/>
      <c r="I138" s="401">
        <v>20512</v>
      </c>
      <c r="J138" s="401">
        <v>20512</v>
      </c>
      <c r="K138" s="401">
        <v>0</v>
      </c>
      <c r="L138" s="401">
        <v>20512</v>
      </c>
      <c r="M138" s="401">
        <v>0</v>
      </c>
      <c r="N138" s="401">
        <v>0</v>
      </c>
      <c r="O138" s="401">
        <v>0</v>
      </c>
      <c r="P138" s="401">
        <v>0</v>
      </c>
      <c r="Q138" s="401">
        <v>0</v>
      </c>
      <c r="R138" s="401">
        <v>0</v>
      </c>
      <c r="S138" s="401">
        <v>0</v>
      </c>
      <c r="T138" s="439">
        <v>0</v>
      </c>
      <c r="U138" s="439"/>
      <c r="V138" s="439">
        <v>0</v>
      </c>
      <c r="W138" s="439"/>
      <c r="X138" s="395"/>
    </row>
    <row r="139" spans="1:24" ht="15" customHeight="1">
      <c r="A139" s="437"/>
      <c r="B139" s="437"/>
      <c r="C139" s="397">
        <v>75095</v>
      </c>
      <c r="D139" s="397"/>
      <c r="E139" s="438" t="s">
        <v>57</v>
      </c>
      <c r="F139" s="438"/>
      <c r="G139" s="439">
        <v>77351.14</v>
      </c>
      <c r="H139" s="439"/>
      <c r="I139" s="401">
        <v>77351.14</v>
      </c>
      <c r="J139" s="401">
        <v>38951.14</v>
      </c>
      <c r="K139" s="401">
        <v>0</v>
      </c>
      <c r="L139" s="401">
        <v>38951.14</v>
      </c>
      <c r="M139" s="401">
        <v>0</v>
      </c>
      <c r="N139" s="401">
        <v>38400</v>
      </c>
      <c r="O139" s="401">
        <v>0</v>
      </c>
      <c r="P139" s="401">
        <v>0</v>
      </c>
      <c r="Q139" s="401">
        <v>0</v>
      </c>
      <c r="R139" s="401">
        <v>0</v>
      </c>
      <c r="S139" s="401">
        <v>0</v>
      </c>
      <c r="T139" s="439">
        <v>0</v>
      </c>
      <c r="U139" s="439"/>
      <c r="V139" s="439">
        <v>0</v>
      </c>
      <c r="W139" s="439"/>
      <c r="X139" s="395"/>
    </row>
    <row r="140" spans="1:24" ht="33" customHeight="1">
      <c r="A140" s="437"/>
      <c r="B140" s="437"/>
      <c r="C140" s="397"/>
      <c r="D140" s="397">
        <v>2900</v>
      </c>
      <c r="E140" s="438" t="s">
        <v>534</v>
      </c>
      <c r="F140" s="438"/>
      <c r="G140" s="439">
        <v>2100</v>
      </c>
      <c r="H140" s="439"/>
      <c r="I140" s="401">
        <v>2100</v>
      </c>
      <c r="J140" s="401">
        <v>2100</v>
      </c>
      <c r="K140" s="401">
        <v>0</v>
      </c>
      <c r="L140" s="401">
        <v>2100</v>
      </c>
      <c r="M140" s="401">
        <v>0</v>
      </c>
      <c r="N140" s="401">
        <v>0</v>
      </c>
      <c r="O140" s="401">
        <v>0</v>
      </c>
      <c r="P140" s="401">
        <v>0</v>
      </c>
      <c r="Q140" s="401">
        <v>0</v>
      </c>
      <c r="R140" s="401">
        <v>0</v>
      </c>
      <c r="S140" s="401">
        <v>0</v>
      </c>
      <c r="T140" s="439">
        <v>0</v>
      </c>
      <c r="U140" s="439"/>
      <c r="V140" s="439">
        <v>0</v>
      </c>
      <c r="W140" s="439"/>
      <c r="X140" s="395"/>
    </row>
    <row r="141" spans="1:24" ht="15" customHeight="1">
      <c r="A141" s="437"/>
      <c r="B141" s="437"/>
      <c r="C141" s="397"/>
      <c r="D141" s="397">
        <v>3030</v>
      </c>
      <c r="E141" s="438" t="s">
        <v>413</v>
      </c>
      <c r="F141" s="438"/>
      <c r="G141" s="439">
        <v>38400</v>
      </c>
      <c r="H141" s="439"/>
      <c r="I141" s="401">
        <v>38400</v>
      </c>
      <c r="J141" s="401">
        <v>0</v>
      </c>
      <c r="K141" s="401">
        <v>0</v>
      </c>
      <c r="L141" s="401">
        <v>0</v>
      </c>
      <c r="M141" s="401">
        <v>0</v>
      </c>
      <c r="N141" s="401">
        <v>38400</v>
      </c>
      <c r="O141" s="401">
        <v>0</v>
      </c>
      <c r="P141" s="401">
        <v>0</v>
      </c>
      <c r="Q141" s="401">
        <v>0</v>
      </c>
      <c r="R141" s="401">
        <v>0</v>
      </c>
      <c r="S141" s="401">
        <v>0</v>
      </c>
      <c r="T141" s="439">
        <v>0</v>
      </c>
      <c r="U141" s="439"/>
      <c r="V141" s="439">
        <v>0</v>
      </c>
      <c r="W141" s="439"/>
      <c r="X141" s="395"/>
    </row>
    <row r="142" spans="1:24" ht="15" customHeight="1">
      <c r="A142" s="437"/>
      <c r="B142" s="437"/>
      <c r="C142" s="397"/>
      <c r="D142" s="397">
        <v>4300</v>
      </c>
      <c r="E142" s="438" t="s">
        <v>321</v>
      </c>
      <c r="F142" s="438"/>
      <c r="G142" s="439">
        <v>14851.14</v>
      </c>
      <c r="H142" s="439"/>
      <c r="I142" s="401">
        <v>14851.14</v>
      </c>
      <c r="J142" s="401">
        <v>14851.14</v>
      </c>
      <c r="K142" s="401">
        <v>0</v>
      </c>
      <c r="L142" s="401">
        <v>14851.14</v>
      </c>
      <c r="M142" s="401">
        <v>0</v>
      </c>
      <c r="N142" s="401">
        <v>0</v>
      </c>
      <c r="O142" s="401">
        <v>0</v>
      </c>
      <c r="P142" s="401">
        <v>0</v>
      </c>
      <c r="Q142" s="401">
        <v>0</v>
      </c>
      <c r="R142" s="401">
        <v>0</v>
      </c>
      <c r="S142" s="401">
        <v>0</v>
      </c>
      <c r="T142" s="439">
        <v>0</v>
      </c>
      <c r="U142" s="439"/>
      <c r="V142" s="439">
        <v>0</v>
      </c>
      <c r="W142" s="439"/>
      <c r="X142" s="395"/>
    </row>
    <row r="143" spans="1:24" ht="15" customHeight="1">
      <c r="A143" s="437"/>
      <c r="B143" s="437"/>
      <c r="C143" s="397"/>
      <c r="D143" s="397">
        <v>4430</v>
      </c>
      <c r="E143" s="438" t="s">
        <v>329</v>
      </c>
      <c r="F143" s="438"/>
      <c r="G143" s="439">
        <v>22000</v>
      </c>
      <c r="H143" s="439"/>
      <c r="I143" s="401">
        <v>22000</v>
      </c>
      <c r="J143" s="401">
        <v>22000</v>
      </c>
      <c r="K143" s="401">
        <v>0</v>
      </c>
      <c r="L143" s="401">
        <v>22000</v>
      </c>
      <c r="M143" s="401">
        <v>0</v>
      </c>
      <c r="N143" s="401">
        <v>0</v>
      </c>
      <c r="O143" s="401">
        <v>0</v>
      </c>
      <c r="P143" s="401">
        <v>0</v>
      </c>
      <c r="Q143" s="401">
        <v>0</v>
      </c>
      <c r="R143" s="401">
        <v>0</v>
      </c>
      <c r="S143" s="401">
        <v>0</v>
      </c>
      <c r="T143" s="439">
        <v>0</v>
      </c>
      <c r="U143" s="439"/>
      <c r="V143" s="439">
        <v>0</v>
      </c>
      <c r="W143" s="439"/>
      <c r="X143" s="395"/>
    </row>
    <row r="144" spans="1:24" ht="19.5" customHeight="1">
      <c r="A144" s="437">
        <v>751</v>
      </c>
      <c r="B144" s="437"/>
      <c r="C144" s="397"/>
      <c r="D144" s="397"/>
      <c r="E144" s="438" t="s">
        <v>88</v>
      </c>
      <c r="F144" s="438"/>
      <c r="G144" s="439">
        <v>1308</v>
      </c>
      <c r="H144" s="439"/>
      <c r="I144" s="401">
        <v>1308</v>
      </c>
      <c r="J144" s="401">
        <v>1308</v>
      </c>
      <c r="K144" s="401">
        <v>1308</v>
      </c>
      <c r="L144" s="401">
        <v>0</v>
      </c>
      <c r="M144" s="401">
        <v>0</v>
      </c>
      <c r="N144" s="401">
        <v>0</v>
      </c>
      <c r="O144" s="401">
        <v>0</v>
      </c>
      <c r="P144" s="401">
        <v>0</v>
      </c>
      <c r="Q144" s="401">
        <v>0</v>
      </c>
      <c r="R144" s="401">
        <v>0</v>
      </c>
      <c r="S144" s="401">
        <v>0</v>
      </c>
      <c r="T144" s="439">
        <v>0</v>
      </c>
      <c r="U144" s="439"/>
      <c r="V144" s="439">
        <v>0</v>
      </c>
      <c r="W144" s="439"/>
      <c r="X144" s="395"/>
    </row>
    <row r="145" spans="1:24" ht="19.5" customHeight="1">
      <c r="A145" s="437"/>
      <c r="B145" s="437"/>
      <c r="C145" s="397">
        <v>75101</v>
      </c>
      <c r="D145" s="397"/>
      <c r="E145" s="438" t="s">
        <v>89</v>
      </c>
      <c r="F145" s="438"/>
      <c r="G145" s="439">
        <v>1308</v>
      </c>
      <c r="H145" s="439"/>
      <c r="I145" s="401">
        <v>1308</v>
      </c>
      <c r="J145" s="401">
        <v>1308</v>
      </c>
      <c r="K145" s="401">
        <v>1308</v>
      </c>
      <c r="L145" s="401">
        <v>0</v>
      </c>
      <c r="M145" s="401">
        <v>0</v>
      </c>
      <c r="N145" s="401">
        <v>0</v>
      </c>
      <c r="O145" s="401">
        <v>0</v>
      </c>
      <c r="P145" s="401">
        <v>0</v>
      </c>
      <c r="Q145" s="401">
        <v>0</v>
      </c>
      <c r="R145" s="401">
        <v>0</v>
      </c>
      <c r="S145" s="401">
        <v>0</v>
      </c>
      <c r="T145" s="439">
        <v>0</v>
      </c>
      <c r="U145" s="439"/>
      <c r="V145" s="439">
        <v>0</v>
      </c>
      <c r="W145" s="439"/>
      <c r="X145" s="395"/>
    </row>
    <row r="146" spans="1:24" ht="15" customHeight="1">
      <c r="A146" s="437"/>
      <c r="B146" s="437"/>
      <c r="C146" s="397"/>
      <c r="D146" s="397">
        <v>4110</v>
      </c>
      <c r="E146" s="438" t="s">
        <v>307</v>
      </c>
      <c r="F146" s="438"/>
      <c r="G146" s="439">
        <v>187</v>
      </c>
      <c r="H146" s="439"/>
      <c r="I146" s="401">
        <v>187</v>
      </c>
      <c r="J146" s="401">
        <v>187</v>
      </c>
      <c r="K146" s="401">
        <v>187</v>
      </c>
      <c r="L146" s="401">
        <v>0</v>
      </c>
      <c r="M146" s="401">
        <v>0</v>
      </c>
      <c r="N146" s="401">
        <v>0</v>
      </c>
      <c r="O146" s="401">
        <v>0</v>
      </c>
      <c r="P146" s="401">
        <v>0</v>
      </c>
      <c r="Q146" s="401">
        <v>0</v>
      </c>
      <c r="R146" s="401">
        <v>0</v>
      </c>
      <c r="S146" s="401">
        <v>0</v>
      </c>
      <c r="T146" s="439">
        <v>0</v>
      </c>
      <c r="U146" s="439"/>
      <c r="V146" s="439">
        <v>0</v>
      </c>
      <c r="W146" s="439"/>
      <c r="X146" s="395"/>
    </row>
    <row r="147" spans="1:24" ht="15" customHeight="1">
      <c r="A147" s="437"/>
      <c r="B147" s="437"/>
      <c r="C147" s="397"/>
      <c r="D147" s="397">
        <v>4120</v>
      </c>
      <c r="E147" s="438" t="s">
        <v>309</v>
      </c>
      <c r="F147" s="438"/>
      <c r="G147" s="439">
        <v>27</v>
      </c>
      <c r="H147" s="439"/>
      <c r="I147" s="401">
        <v>27</v>
      </c>
      <c r="J147" s="401">
        <v>27</v>
      </c>
      <c r="K147" s="401">
        <v>27</v>
      </c>
      <c r="L147" s="401">
        <v>0</v>
      </c>
      <c r="M147" s="401">
        <v>0</v>
      </c>
      <c r="N147" s="401">
        <v>0</v>
      </c>
      <c r="O147" s="401">
        <v>0</v>
      </c>
      <c r="P147" s="401">
        <v>0</v>
      </c>
      <c r="Q147" s="401">
        <v>0</v>
      </c>
      <c r="R147" s="401">
        <v>0</v>
      </c>
      <c r="S147" s="401">
        <v>0</v>
      </c>
      <c r="T147" s="439">
        <v>0</v>
      </c>
      <c r="U147" s="439"/>
      <c r="V147" s="439">
        <v>0</v>
      </c>
      <c r="W147" s="439"/>
      <c r="X147" s="395"/>
    </row>
    <row r="148" spans="1:24" ht="15" customHeight="1">
      <c r="A148" s="437"/>
      <c r="B148" s="437"/>
      <c r="C148" s="397"/>
      <c r="D148" s="397">
        <v>4170</v>
      </c>
      <c r="E148" s="438" t="s">
        <v>311</v>
      </c>
      <c r="F148" s="438"/>
      <c r="G148" s="439">
        <v>1094</v>
      </c>
      <c r="H148" s="439"/>
      <c r="I148" s="401">
        <v>1094</v>
      </c>
      <c r="J148" s="401">
        <v>1094</v>
      </c>
      <c r="K148" s="401">
        <v>1094</v>
      </c>
      <c r="L148" s="401">
        <v>0</v>
      </c>
      <c r="M148" s="401">
        <v>0</v>
      </c>
      <c r="N148" s="401">
        <v>0</v>
      </c>
      <c r="O148" s="401">
        <v>0</v>
      </c>
      <c r="P148" s="401">
        <v>0</v>
      </c>
      <c r="Q148" s="401">
        <v>0</v>
      </c>
      <c r="R148" s="401">
        <v>0</v>
      </c>
      <c r="S148" s="401">
        <v>0</v>
      </c>
      <c r="T148" s="439">
        <v>0</v>
      </c>
      <c r="U148" s="439"/>
      <c r="V148" s="439">
        <v>0</v>
      </c>
      <c r="W148" s="439"/>
      <c r="X148" s="395"/>
    </row>
    <row r="149" spans="1:24" ht="14.25" customHeight="1">
      <c r="A149" s="440"/>
      <c r="B149" s="440"/>
      <c r="C149" s="440"/>
      <c r="D149" s="440"/>
      <c r="E149" s="440"/>
      <c r="F149" s="440"/>
      <c r="G149" s="440"/>
      <c r="H149" s="440"/>
      <c r="I149" s="440"/>
      <c r="J149" s="440"/>
      <c r="K149" s="440"/>
      <c r="L149" s="440"/>
      <c r="M149" s="440"/>
      <c r="N149" s="440"/>
      <c r="O149" s="440"/>
      <c r="P149" s="440"/>
      <c r="Q149" s="440"/>
      <c r="R149" s="440"/>
      <c r="S149" s="440"/>
      <c r="T149" s="440"/>
      <c r="U149" s="440"/>
      <c r="V149" s="440"/>
      <c r="W149" s="440"/>
      <c r="X149" s="395"/>
    </row>
    <row r="150" spans="1:24" ht="15" customHeight="1">
      <c r="A150" s="440"/>
      <c r="B150" s="440"/>
      <c r="C150" s="440"/>
      <c r="D150" s="440"/>
      <c r="E150" s="440"/>
      <c r="F150" s="440"/>
      <c r="G150" s="440"/>
      <c r="H150" s="440"/>
      <c r="I150" s="440"/>
      <c r="J150" s="440"/>
      <c r="K150" s="440"/>
      <c r="L150" s="440"/>
      <c r="M150" s="440"/>
      <c r="N150" s="440"/>
      <c r="O150" s="440"/>
      <c r="P150" s="440"/>
      <c r="Q150" s="440"/>
      <c r="R150" s="440"/>
      <c r="S150" s="440"/>
      <c r="T150" s="440"/>
      <c r="U150" s="441" t="s">
        <v>535</v>
      </c>
      <c r="V150" s="441"/>
      <c r="X150" s="395"/>
    </row>
    <row r="151" spans="1:24" ht="21" customHeight="1">
      <c r="A151" s="440"/>
      <c r="B151" s="440"/>
      <c r="C151" s="440"/>
      <c r="D151" s="440"/>
      <c r="E151" s="440"/>
      <c r="F151" s="440"/>
      <c r="G151" s="440"/>
      <c r="H151" s="440"/>
      <c r="I151" s="440"/>
      <c r="J151" s="440"/>
      <c r="K151" s="440"/>
      <c r="L151" s="440"/>
      <c r="M151" s="440"/>
      <c r="N151" s="440"/>
      <c r="O151" s="440"/>
      <c r="P151" s="440"/>
      <c r="Q151" s="440"/>
      <c r="R151" s="440"/>
      <c r="S151" s="440"/>
      <c r="T151" s="440"/>
      <c r="U151" s="440"/>
      <c r="V151" s="440"/>
      <c r="W151" s="440"/>
      <c r="X151" s="395"/>
    </row>
    <row r="152" spans="2:24" ht="15" customHeight="1">
      <c r="B152" s="442"/>
      <c r="C152" s="442"/>
      <c r="D152" s="442"/>
      <c r="E152" s="442"/>
      <c r="F152" s="443"/>
      <c r="G152" s="443"/>
      <c r="H152" s="440"/>
      <c r="I152" s="440"/>
      <c r="J152" s="440"/>
      <c r="K152" s="440"/>
      <c r="L152" s="440"/>
      <c r="M152" s="440"/>
      <c r="N152" s="440"/>
      <c r="O152" s="440"/>
      <c r="P152" s="440"/>
      <c r="Q152" s="440"/>
      <c r="R152" s="440"/>
      <c r="S152" s="440"/>
      <c r="T152" s="440"/>
      <c r="U152" s="440"/>
      <c r="V152" s="440"/>
      <c r="W152" s="440"/>
      <c r="X152" s="395"/>
    </row>
    <row r="153" spans="1:24" ht="9" customHeight="1">
      <c r="A153" s="437" t="s">
        <v>43</v>
      </c>
      <c r="B153" s="437"/>
      <c r="C153" s="437" t="s">
        <v>44</v>
      </c>
      <c r="D153" s="437" t="s">
        <v>45</v>
      </c>
      <c r="E153" s="437" t="s">
        <v>46</v>
      </c>
      <c r="F153" s="437"/>
      <c r="G153" s="437" t="s">
        <v>176</v>
      </c>
      <c r="H153" s="437"/>
      <c r="I153" s="437" t="s">
        <v>177</v>
      </c>
      <c r="J153" s="437"/>
      <c r="K153" s="437"/>
      <c r="L153" s="437"/>
      <c r="M153" s="437"/>
      <c r="N153" s="437"/>
      <c r="O153" s="437"/>
      <c r="P153" s="437"/>
      <c r="Q153" s="437"/>
      <c r="R153" s="437"/>
      <c r="S153" s="437"/>
      <c r="T153" s="437"/>
      <c r="U153" s="437"/>
      <c r="V153" s="437"/>
      <c r="W153" s="437"/>
      <c r="X153" s="395"/>
    </row>
    <row r="154" spans="1:24" ht="12.75" customHeight="1">
      <c r="A154" s="437"/>
      <c r="B154" s="437"/>
      <c r="C154" s="437"/>
      <c r="D154" s="437"/>
      <c r="E154" s="437"/>
      <c r="F154" s="437"/>
      <c r="G154" s="437"/>
      <c r="H154" s="437"/>
      <c r="I154" s="437" t="s">
        <v>178</v>
      </c>
      <c r="J154" s="437" t="s">
        <v>179</v>
      </c>
      <c r="K154" s="437"/>
      <c r="L154" s="437"/>
      <c r="M154" s="437"/>
      <c r="N154" s="437"/>
      <c r="O154" s="437"/>
      <c r="P154" s="437"/>
      <c r="Q154" s="437"/>
      <c r="R154" s="437" t="s">
        <v>180</v>
      </c>
      <c r="S154" s="437" t="s">
        <v>179</v>
      </c>
      <c r="T154" s="437"/>
      <c r="U154" s="437"/>
      <c r="V154" s="437"/>
      <c r="W154" s="437"/>
      <c r="X154" s="395"/>
    </row>
    <row r="155" spans="1:24" ht="2.25" customHeight="1">
      <c r="A155" s="437"/>
      <c r="B155" s="437"/>
      <c r="C155" s="437"/>
      <c r="D155" s="437"/>
      <c r="E155" s="437"/>
      <c r="F155" s="437"/>
      <c r="G155" s="437"/>
      <c r="H155" s="437"/>
      <c r="I155" s="437"/>
      <c r="J155" s="437"/>
      <c r="K155" s="437"/>
      <c r="L155" s="437"/>
      <c r="M155" s="437"/>
      <c r="N155" s="437"/>
      <c r="O155" s="437"/>
      <c r="P155" s="437"/>
      <c r="Q155" s="437"/>
      <c r="R155" s="437"/>
      <c r="S155" s="437" t="s">
        <v>181</v>
      </c>
      <c r="T155" s="437" t="s">
        <v>182</v>
      </c>
      <c r="U155" s="437"/>
      <c r="V155" s="437" t="s">
        <v>183</v>
      </c>
      <c r="W155" s="437"/>
      <c r="X155" s="395"/>
    </row>
    <row r="156" spans="1:24" ht="6" customHeight="1">
      <c r="A156" s="437"/>
      <c r="B156" s="437"/>
      <c r="C156" s="437"/>
      <c r="D156" s="437"/>
      <c r="E156" s="437"/>
      <c r="F156" s="437"/>
      <c r="G156" s="437"/>
      <c r="H156" s="437"/>
      <c r="I156" s="437"/>
      <c r="J156" s="437" t="s">
        <v>184</v>
      </c>
      <c r="K156" s="437" t="s">
        <v>179</v>
      </c>
      <c r="L156" s="437"/>
      <c r="M156" s="437" t="s">
        <v>185</v>
      </c>
      <c r="N156" s="437" t="s">
        <v>186</v>
      </c>
      <c r="O156" s="437" t="s">
        <v>187</v>
      </c>
      <c r="P156" s="437" t="s">
        <v>188</v>
      </c>
      <c r="Q156" s="437" t="s">
        <v>189</v>
      </c>
      <c r="R156" s="437"/>
      <c r="S156" s="437"/>
      <c r="T156" s="437"/>
      <c r="U156" s="437"/>
      <c r="V156" s="437"/>
      <c r="W156" s="437"/>
      <c r="X156" s="395"/>
    </row>
    <row r="157" spans="1:24" ht="2.25" customHeight="1">
      <c r="A157" s="437"/>
      <c r="B157" s="437"/>
      <c r="C157" s="437"/>
      <c r="D157" s="437"/>
      <c r="E157" s="437"/>
      <c r="F157" s="437"/>
      <c r="G157" s="437"/>
      <c r="H157" s="437"/>
      <c r="I157" s="437"/>
      <c r="J157" s="437"/>
      <c r="K157" s="437"/>
      <c r="L157" s="437"/>
      <c r="M157" s="437"/>
      <c r="N157" s="437"/>
      <c r="O157" s="437"/>
      <c r="P157" s="437"/>
      <c r="Q157" s="437"/>
      <c r="R157" s="437"/>
      <c r="S157" s="437"/>
      <c r="T157" s="437" t="s">
        <v>190</v>
      </c>
      <c r="U157" s="437"/>
      <c r="V157" s="437"/>
      <c r="W157" s="437"/>
      <c r="X157" s="395"/>
    </row>
    <row r="158" spans="1:24" ht="44.25" customHeight="1">
      <c r="A158" s="437"/>
      <c r="B158" s="437"/>
      <c r="C158" s="437"/>
      <c r="D158" s="437"/>
      <c r="E158" s="437"/>
      <c r="F158" s="437"/>
      <c r="G158" s="437"/>
      <c r="H158" s="437"/>
      <c r="I158" s="437"/>
      <c r="J158" s="437"/>
      <c r="K158" s="397" t="s">
        <v>191</v>
      </c>
      <c r="L158" s="397" t="s">
        <v>192</v>
      </c>
      <c r="M158" s="437"/>
      <c r="N158" s="437"/>
      <c r="O158" s="437"/>
      <c r="P158" s="437"/>
      <c r="Q158" s="437"/>
      <c r="R158" s="437"/>
      <c r="S158" s="437"/>
      <c r="T158" s="437"/>
      <c r="U158" s="437"/>
      <c r="V158" s="437"/>
      <c r="W158" s="437"/>
      <c r="X158" s="395"/>
    </row>
    <row r="159" spans="1:24" s="399" customFormat="1" ht="9" customHeight="1">
      <c r="A159" s="437">
        <v>1</v>
      </c>
      <c r="B159" s="437"/>
      <c r="C159" s="397">
        <v>2</v>
      </c>
      <c r="D159" s="397">
        <v>3</v>
      </c>
      <c r="E159" s="437">
        <v>4</v>
      </c>
      <c r="F159" s="437"/>
      <c r="G159" s="437">
        <v>5</v>
      </c>
      <c r="H159" s="437"/>
      <c r="I159" s="397">
        <v>6</v>
      </c>
      <c r="J159" s="397">
        <v>7</v>
      </c>
      <c r="K159" s="397">
        <v>8</v>
      </c>
      <c r="L159" s="397">
        <v>9</v>
      </c>
      <c r="M159" s="397">
        <v>10</v>
      </c>
      <c r="N159" s="397">
        <v>11</v>
      </c>
      <c r="O159" s="397">
        <v>12</v>
      </c>
      <c r="P159" s="397">
        <v>13</v>
      </c>
      <c r="Q159" s="397">
        <v>14</v>
      </c>
      <c r="R159" s="397">
        <v>15</v>
      </c>
      <c r="S159" s="397">
        <v>16</v>
      </c>
      <c r="T159" s="437">
        <v>17</v>
      </c>
      <c r="U159" s="437"/>
      <c r="V159" s="437">
        <v>18</v>
      </c>
      <c r="W159" s="437"/>
      <c r="X159" s="400"/>
    </row>
    <row r="160" spans="1:24" ht="15" customHeight="1">
      <c r="A160" s="437">
        <v>752</v>
      </c>
      <c r="B160" s="437"/>
      <c r="C160" s="397"/>
      <c r="D160" s="397"/>
      <c r="E160" s="438" t="s">
        <v>91</v>
      </c>
      <c r="F160" s="438"/>
      <c r="G160" s="439">
        <v>200</v>
      </c>
      <c r="H160" s="439"/>
      <c r="I160" s="401">
        <v>200</v>
      </c>
      <c r="J160" s="401">
        <v>200</v>
      </c>
      <c r="K160" s="401">
        <v>0</v>
      </c>
      <c r="L160" s="401">
        <v>200</v>
      </c>
      <c r="M160" s="401">
        <v>0</v>
      </c>
      <c r="N160" s="401">
        <v>0</v>
      </c>
      <c r="O160" s="401">
        <v>0</v>
      </c>
      <c r="P160" s="401">
        <v>0</v>
      </c>
      <c r="Q160" s="401">
        <v>0</v>
      </c>
      <c r="R160" s="401">
        <v>0</v>
      </c>
      <c r="S160" s="401">
        <v>0</v>
      </c>
      <c r="T160" s="439">
        <v>0</v>
      </c>
      <c r="U160" s="439"/>
      <c r="V160" s="439">
        <v>0</v>
      </c>
      <c r="W160" s="439"/>
      <c r="X160" s="395"/>
    </row>
    <row r="161" spans="1:24" ht="15" customHeight="1">
      <c r="A161" s="437"/>
      <c r="B161" s="437"/>
      <c r="C161" s="397">
        <v>75212</v>
      </c>
      <c r="D161" s="397"/>
      <c r="E161" s="438" t="s">
        <v>94</v>
      </c>
      <c r="F161" s="438"/>
      <c r="G161" s="439">
        <v>200</v>
      </c>
      <c r="H161" s="439"/>
      <c r="I161" s="401">
        <v>200</v>
      </c>
      <c r="J161" s="401">
        <v>200</v>
      </c>
      <c r="K161" s="401">
        <v>0</v>
      </c>
      <c r="L161" s="401">
        <v>200</v>
      </c>
      <c r="M161" s="401">
        <v>0</v>
      </c>
      <c r="N161" s="401">
        <v>0</v>
      </c>
      <c r="O161" s="401">
        <v>0</v>
      </c>
      <c r="P161" s="401">
        <v>0</v>
      </c>
      <c r="Q161" s="401">
        <v>0</v>
      </c>
      <c r="R161" s="401">
        <v>0</v>
      </c>
      <c r="S161" s="401">
        <v>0</v>
      </c>
      <c r="T161" s="439">
        <v>0</v>
      </c>
      <c r="U161" s="439"/>
      <c r="V161" s="439">
        <v>0</v>
      </c>
      <c r="W161" s="439"/>
      <c r="X161" s="395"/>
    </row>
    <row r="162" spans="1:24" ht="15" customHeight="1">
      <c r="A162" s="437"/>
      <c r="B162" s="437"/>
      <c r="C162" s="397"/>
      <c r="D162" s="397">
        <v>4210</v>
      </c>
      <c r="E162" s="438" t="s">
        <v>412</v>
      </c>
      <c r="F162" s="438"/>
      <c r="G162" s="439">
        <v>200</v>
      </c>
      <c r="H162" s="439"/>
      <c r="I162" s="401">
        <v>200</v>
      </c>
      <c r="J162" s="401">
        <v>200</v>
      </c>
      <c r="K162" s="401">
        <v>0</v>
      </c>
      <c r="L162" s="401">
        <v>200</v>
      </c>
      <c r="M162" s="401">
        <v>0</v>
      </c>
      <c r="N162" s="401">
        <v>0</v>
      </c>
      <c r="O162" s="401">
        <v>0</v>
      </c>
      <c r="P162" s="401">
        <v>0</v>
      </c>
      <c r="Q162" s="401">
        <v>0</v>
      </c>
      <c r="R162" s="401">
        <v>0</v>
      </c>
      <c r="S162" s="401">
        <v>0</v>
      </c>
      <c r="T162" s="439">
        <v>0</v>
      </c>
      <c r="U162" s="439"/>
      <c r="V162" s="439">
        <v>0</v>
      </c>
      <c r="W162" s="439"/>
      <c r="X162" s="395"/>
    </row>
    <row r="163" spans="1:24" ht="19.5" customHeight="1">
      <c r="A163" s="437">
        <v>754</v>
      </c>
      <c r="B163" s="437"/>
      <c r="C163" s="397"/>
      <c r="D163" s="397"/>
      <c r="E163" s="438" t="s">
        <v>96</v>
      </c>
      <c r="F163" s="438"/>
      <c r="G163" s="439">
        <v>307003</v>
      </c>
      <c r="H163" s="439"/>
      <c r="I163" s="401">
        <v>227003</v>
      </c>
      <c r="J163" s="401">
        <v>197020</v>
      </c>
      <c r="K163" s="401">
        <v>58500</v>
      </c>
      <c r="L163" s="401">
        <v>138520</v>
      </c>
      <c r="M163" s="401">
        <v>4983</v>
      </c>
      <c r="N163" s="401">
        <v>25000</v>
      </c>
      <c r="O163" s="401">
        <v>0</v>
      </c>
      <c r="P163" s="401">
        <v>0</v>
      </c>
      <c r="Q163" s="401">
        <v>0</v>
      </c>
      <c r="R163" s="401">
        <v>80000</v>
      </c>
      <c r="S163" s="401">
        <v>80000</v>
      </c>
      <c r="T163" s="439">
        <v>0</v>
      </c>
      <c r="U163" s="439"/>
      <c r="V163" s="439">
        <v>0</v>
      </c>
      <c r="W163" s="439"/>
      <c r="X163" s="395"/>
    </row>
    <row r="164" spans="1:24" ht="15" customHeight="1">
      <c r="A164" s="437"/>
      <c r="B164" s="437"/>
      <c r="C164" s="397">
        <v>75403</v>
      </c>
      <c r="D164" s="397"/>
      <c r="E164" s="438" t="s">
        <v>440</v>
      </c>
      <c r="F164" s="438"/>
      <c r="G164" s="439">
        <v>2000</v>
      </c>
      <c r="H164" s="439"/>
      <c r="I164" s="401">
        <v>2000</v>
      </c>
      <c r="J164" s="401">
        <v>2000</v>
      </c>
      <c r="K164" s="401">
        <v>0</v>
      </c>
      <c r="L164" s="401">
        <v>2000</v>
      </c>
      <c r="M164" s="401">
        <v>0</v>
      </c>
      <c r="N164" s="401">
        <v>0</v>
      </c>
      <c r="O164" s="401">
        <v>0</v>
      </c>
      <c r="P164" s="401">
        <v>0</v>
      </c>
      <c r="Q164" s="401">
        <v>0</v>
      </c>
      <c r="R164" s="401">
        <v>0</v>
      </c>
      <c r="S164" s="401">
        <v>0</v>
      </c>
      <c r="T164" s="439">
        <v>0</v>
      </c>
      <c r="U164" s="439"/>
      <c r="V164" s="439">
        <v>0</v>
      </c>
      <c r="W164" s="439"/>
      <c r="X164" s="395"/>
    </row>
    <row r="165" spans="1:24" ht="15" customHeight="1">
      <c r="A165" s="437"/>
      <c r="B165" s="437"/>
      <c r="C165" s="397"/>
      <c r="D165" s="397">
        <v>4210</v>
      </c>
      <c r="E165" s="438" t="s">
        <v>412</v>
      </c>
      <c r="F165" s="438"/>
      <c r="G165" s="439">
        <v>2000</v>
      </c>
      <c r="H165" s="439"/>
      <c r="I165" s="401">
        <v>2000</v>
      </c>
      <c r="J165" s="401">
        <v>2000</v>
      </c>
      <c r="K165" s="401">
        <v>0</v>
      </c>
      <c r="L165" s="401">
        <v>2000</v>
      </c>
      <c r="M165" s="401">
        <v>0</v>
      </c>
      <c r="N165" s="401">
        <v>0</v>
      </c>
      <c r="O165" s="401">
        <v>0</v>
      </c>
      <c r="P165" s="401">
        <v>0</v>
      </c>
      <c r="Q165" s="401">
        <v>0</v>
      </c>
      <c r="R165" s="401">
        <v>0</v>
      </c>
      <c r="S165" s="401">
        <v>0</v>
      </c>
      <c r="T165" s="439">
        <v>0</v>
      </c>
      <c r="U165" s="439"/>
      <c r="V165" s="439">
        <v>0</v>
      </c>
      <c r="W165" s="439"/>
      <c r="X165" s="395"/>
    </row>
    <row r="166" spans="1:24" ht="15" customHeight="1">
      <c r="A166" s="437"/>
      <c r="B166" s="437"/>
      <c r="C166" s="397">
        <v>75412</v>
      </c>
      <c r="D166" s="397"/>
      <c r="E166" s="438" t="s">
        <v>199</v>
      </c>
      <c r="F166" s="438"/>
      <c r="G166" s="439">
        <v>299003</v>
      </c>
      <c r="H166" s="439"/>
      <c r="I166" s="401">
        <v>219003</v>
      </c>
      <c r="J166" s="401">
        <v>189020</v>
      </c>
      <c r="K166" s="401">
        <v>58500</v>
      </c>
      <c r="L166" s="401">
        <v>130520</v>
      </c>
      <c r="M166" s="401">
        <v>4983</v>
      </c>
      <c r="N166" s="401">
        <v>25000</v>
      </c>
      <c r="O166" s="401">
        <v>0</v>
      </c>
      <c r="P166" s="401">
        <v>0</v>
      </c>
      <c r="Q166" s="401">
        <v>0</v>
      </c>
      <c r="R166" s="401">
        <v>80000</v>
      </c>
      <c r="S166" s="401">
        <v>80000</v>
      </c>
      <c r="T166" s="439">
        <v>0</v>
      </c>
      <c r="U166" s="439"/>
      <c r="V166" s="439">
        <v>0</v>
      </c>
      <c r="W166" s="439"/>
      <c r="X166" s="395"/>
    </row>
    <row r="167" spans="1:24" ht="26.25" customHeight="1">
      <c r="A167" s="437"/>
      <c r="B167" s="437"/>
      <c r="C167" s="397"/>
      <c r="D167" s="397">
        <v>2820</v>
      </c>
      <c r="E167" s="438" t="s">
        <v>427</v>
      </c>
      <c r="F167" s="438"/>
      <c r="G167" s="439">
        <v>4983</v>
      </c>
      <c r="H167" s="439"/>
      <c r="I167" s="401">
        <v>4983</v>
      </c>
      <c r="J167" s="401">
        <v>0</v>
      </c>
      <c r="K167" s="401">
        <v>0</v>
      </c>
      <c r="L167" s="401">
        <v>0</v>
      </c>
      <c r="M167" s="401">
        <v>4983</v>
      </c>
      <c r="N167" s="401">
        <v>0</v>
      </c>
      <c r="O167" s="401">
        <v>0</v>
      </c>
      <c r="P167" s="401">
        <v>0</v>
      </c>
      <c r="Q167" s="401">
        <v>0</v>
      </c>
      <c r="R167" s="401">
        <v>0</v>
      </c>
      <c r="S167" s="401">
        <v>0</v>
      </c>
      <c r="T167" s="439">
        <v>0</v>
      </c>
      <c r="U167" s="439"/>
      <c r="V167" s="439">
        <v>0</v>
      </c>
      <c r="W167" s="439"/>
      <c r="X167" s="395"/>
    </row>
    <row r="168" spans="1:24" ht="15" customHeight="1">
      <c r="A168" s="437"/>
      <c r="B168" s="437"/>
      <c r="C168" s="397"/>
      <c r="D168" s="397">
        <v>3030</v>
      </c>
      <c r="E168" s="438" t="s">
        <v>413</v>
      </c>
      <c r="F168" s="438"/>
      <c r="G168" s="439">
        <v>25000</v>
      </c>
      <c r="H168" s="439"/>
      <c r="I168" s="401">
        <v>25000</v>
      </c>
      <c r="J168" s="401">
        <v>0</v>
      </c>
      <c r="K168" s="401">
        <v>0</v>
      </c>
      <c r="L168" s="401">
        <v>0</v>
      </c>
      <c r="M168" s="401">
        <v>0</v>
      </c>
      <c r="N168" s="401">
        <v>25000</v>
      </c>
      <c r="O168" s="401">
        <v>0</v>
      </c>
      <c r="P168" s="401">
        <v>0</v>
      </c>
      <c r="Q168" s="401">
        <v>0</v>
      </c>
      <c r="R168" s="401">
        <v>0</v>
      </c>
      <c r="S168" s="401">
        <v>0</v>
      </c>
      <c r="T168" s="439">
        <v>0</v>
      </c>
      <c r="U168" s="439"/>
      <c r="V168" s="439">
        <v>0</v>
      </c>
      <c r="W168" s="439"/>
      <c r="X168" s="395"/>
    </row>
    <row r="169" spans="1:24" ht="15" customHeight="1">
      <c r="A169" s="437"/>
      <c r="B169" s="437"/>
      <c r="C169" s="397"/>
      <c r="D169" s="397">
        <v>4110</v>
      </c>
      <c r="E169" s="438" t="s">
        <v>307</v>
      </c>
      <c r="F169" s="438"/>
      <c r="G169" s="439">
        <v>1500</v>
      </c>
      <c r="H169" s="439"/>
      <c r="I169" s="401">
        <v>1500</v>
      </c>
      <c r="J169" s="401">
        <v>1500</v>
      </c>
      <c r="K169" s="401">
        <v>1500</v>
      </c>
      <c r="L169" s="401">
        <v>0</v>
      </c>
      <c r="M169" s="401">
        <v>0</v>
      </c>
      <c r="N169" s="401">
        <v>0</v>
      </c>
      <c r="O169" s="401">
        <v>0</v>
      </c>
      <c r="P169" s="401">
        <v>0</v>
      </c>
      <c r="Q169" s="401">
        <v>0</v>
      </c>
      <c r="R169" s="401">
        <v>0</v>
      </c>
      <c r="S169" s="401">
        <v>0</v>
      </c>
      <c r="T169" s="439">
        <v>0</v>
      </c>
      <c r="U169" s="439"/>
      <c r="V169" s="439">
        <v>0</v>
      </c>
      <c r="W169" s="439"/>
      <c r="X169" s="395"/>
    </row>
    <row r="170" spans="1:24" ht="15" customHeight="1">
      <c r="A170" s="437"/>
      <c r="B170" s="437"/>
      <c r="C170" s="397"/>
      <c r="D170" s="397">
        <v>4170</v>
      </c>
      <c r="E170" s="438" t="s">
        <v>311</v>
      </c>
      <c r="F170" s="438"/>
      <c r="G170" s="439">
        <v>57000</v>
      </c>
      <c r="H170" s="439"/>
      <c r="I170" s="401">
        <v>57000</v>
      </c>
      <c r="J170" s="401">
        <v>57000</v>
      </c>
      <c r="K170" s="401">
        <v>57000</v>
      </c>
      <c r="L170" s="401">
        <v>0</v>
      </c>
      <c r="M170" s="401">
        <v>0</v>
      </c>
      <c r="N170" s="401">
        <v>0</v>
      </c>
      <c r="O170" s="401">
        <v>0</v>
      </c>
      <c r="P170" s="401">
        <v>0</v>
      </c>
      <c r="Q170" s="401">
        <v>0</v>
      </c>
      <c r="R170" s="401">
        <v>0</v>
      </c>
      <c r="S170" s="401">
        <v>0</v>
      </c>
      <c r="T170" s="439">
        <v>0</v>
      </c>
      <c r="U170" s="439"/>
      <c r="V170" s="439">
        <v>0</v>
      </c>
      <c r="W170" s="439"/>
      <c r="X170" s="395"/>
    </row>
    <row r="171" spans="1:24" ht="15" customHeight="1">
      <c r="A171" s="437"/>
      <c r="B171" s="437"/>
      <c r="C171" s="397"/>
      <c r="D171" s="397">
        <v>4210</v>
      </c>
      <c r="E171" s="438" t="s">
        <v>412</v>
      </c>
      <c r="F171" s="438"/>
      <c r="G171" s="439">
        <v>45000</v>
      </c>
      <c r="H171" s="439"/>
      <c r="I171" s="401">
        <v>45000</v>
      </c>
      <c r="J171" s="401">
        <v>45000</v>
      </c>
      <c r="K171" s="401">
        <v>0</v>
      </c>
      <c r="L171" s="401">
        <v>45000</v>
      </c>
      <c r="M171" s="401">
        <v>0</v>
      </c>
      <c r="N171" s="401">
        <v>0</v>
      </c>
      <c r="O171" s="401">
        <v>0</v>
      </c>
      <c r="P171" s="401">
        <v>0</v>
      </c>
      <c r="Q171" s="401">
        <v>0</v>
      </c>
      <c r="R171" s="401">
        <v>0</v>
      </c>
      <c r="S171" s="401">
        <v>0</v>
      </c>
      <c r="T171" s="439">
        <v>0</v>
      </c>
      <c r="U171" s="439"/>
      <c r="V171" s="439">
        <v>0</v>
      </c>
      <c r="W171" s="439"/>
      <c r="X171" s="395"/>
    </row>
    <row r="172" spans="1:24" ht="15" customHeight="1">
      <c r="A172" s="437"/>
      <c r="B172" s="437"/>
      <c r="C172" s="397"/>
      <c r="D172" s="397">
        <v>4260</v>
      </c>
      <c r="E172" s="438" t="s">
        <v>315</v>
      </c>
      <c r="F172" s="438"/>
      <c r="G172" s="439">
        <v>18000</v>
      </c>
      <c r="H172" s="439"/>
      <c r="I172" s="401">
        <v>18000</v>
      </c>
      <c r="J172" s="401">
        <v>18000</v>
      </c>
      <c r="K172" s="401">
        <v>0</v>
      </c>
      <c r="L172" s="401">
        <v>18000</v>
      </c>
      <c r="M172" s="401">
        <v>0</v>
      </c>
      <c r="N172" s="401">
        <v>0</v>
      </c>
      <c r="O172" s="401">
        <v>0</v>
      </c>
      <c r="P172" s="401">
        <v>0</v>
      </c>
      <c r="Q172" s="401">
        <v>0</v>
      </c>
      <c r="R172" s="401">
        <v>0</v>
      </c>
      <c r="S172" s="401">
        <v>0</v>
      </c>
      <c r="T172" s="439">
        <v>0</v>
      </c>
      <c r="U172" s="439"/>
      <c r="V172" s="439">
        <v>0</v>
      </c>
      <c r="W172" s="439"/>
      <c r="X172" s="395"/>
    </row>
    <row r="173" spans="1:24" ht="15" customHeight="1">
      <c r="A173" s="437"/>
      <c r="B173" s="437"/>
      <c r="C173" s="397"/>
      <c r="D173" s="397">
        <v>4270</v>
      </c>
      <c r="E173" s="438" t="s">
        <v>415</v>
      </c>
      <c r="F173" s="438"/>
      <c r="G173" s="439">
        <v>35000</v>
      </c>
      <c r="H173" s="439"/>
      <c r="I173" s="401">
        <v>35000</v>
      </c>
      <c r="J173" s="401">
        <v>35000</v>
      </c>
      <c r="K173" s="401">
        <v>0</v>
      </c>
      <c r="L173" s="401">
        <v>35000</v>
      </c>
      <c r="M173" s="401">
        <v>0</v>
      </c>
      <c r="N173" s="401">
        <v>0</v>
      </c>
      <c r="O173" s="401">
        <v>0</v>
      </c>
      <c r="P173" s="401">
        <v>0</v>
      </c>
      <c r="Q173" s="401">
        <v>0</v>
      </c>
      <c r="R173" s="401">
        <v>0</v>
      </c>
      <c r="S173" s="401">
        <v>0</v>
      </c>
      <c r="T173" s="439">
        <v>0</v>
      </c>
      <c r="U173" s="439"/>
      <c r="V173" s="439">
        <v>0</v>
      </c>
      <c r="W173" s="439"/>
      <c r="X173" s="395"/>
    </row>
    <row r="174" spans="1:24" ht="15" customHeight="1">
      <c r="A174" s="437"/>
      <c r="B174" s="437"/>
      <c r="C174" s="397"/>
      <c r="D174" s="397">
        <v>4280</v>
      </c>
      <c r="E174" s="438" t="s">
        <v>319</v>
      </c>
      <c r="F174" s="438"/>
      <c r="G174" s="439">
        <v>8000</v>
      </c>
      <c r="H174" s="439"/>
      <c r="I174" s="401">
        <v>8000</v>
      </c>
      <c r="J174" s="401">
        <v>8000</v>
      </c>
      <c r="K174" s="401">
        <v>0</v>
      </c>
      <c r="L174" s="401">
        <v>8000</v>
      </c>
      <c r="M174" s="401">
        <v>0</v>
      </c>
      <c r="N174" s="401">
        <v>0</v>
      </c>
      <c r="O174" s="401">
        <v>0</v>
      </c>
      <c r="P174" s="401">
        <v>0</v>
      </c>
      <c r="Q174" s="401">
        <v>0</v>
      </c>
      <c r="R174" s="401">
        <v>0</v>
      </c>
      <c r="S174" s="401">
        <v>0</v>
      </c>
      <c r="T174" s="439">
        <v>0</v>
      </c>
      <c r="U174" s="439"/>
      <c r="V174" s="439">
        <v>0</v>
      </c>
      <c r="W174" s="439"/>
      <c r="X174" s="395"/>
    </row>
    <row r="175" spans="1:24" ht="15" customHeight="1">
      <c r="A175" s="437"/>
      <c r="B175" s="437"/>
      <c r="C175" s="397"/>
      <c r="D175" s="397">
        <v>4300</v>
      </c>
      <c r="E175" s="438" t="s">
        <v>321</v>
      </c>
      <c r="F175" s="438"/>
      <c r="G175" s="439">
        <v>20000</v>
      </c>
      <c r="H175" s="439"/>
      <c r="I175" s="401">
        <v>20000</v>
      </c>
      <c r="J175" s="401">
        <v>20000</v>
      </c>
      <c r="K175" s="401">
        <v>0</v>
      </c>
      <c r="L175" s="401">
        <v>20000</v>
      </c>
      <c r="M175" s="401">
        <v>0</v>
      </c>
      <c r="N175" s="401">
        <v>0</v>
      </c>
      <c r="O175" s="401">
        <v>0</v>
      </c>
      <c r="P175" s="401">
        <v>0</v>
      </c>
      <c r="Q175" s="401">
        <v>0</v>
      </c>
      <c r="R175" s="401">
        <v>0</v>
      </c>
      <c r="S175" s="401">
        <v>0</v>
      </c>
      <c r="T175" s="439">
        <v>0</v>
      </c>
      <c r="U175" s="439"/>
      <c r="V175" s="439">
        <v>0</v>
      </c>
      <c r="W175" s="439"/>
      <c r="X175" s="395"/>
    </row>
    <row r="176" spans="1:24" ht="15" customHeight="1">
      <c r="A176" s="437"/>
      <c r="B176" s="437"/>
      <c r="C176" s="397"/>
      <c r="D176" s="397">
        <v>4360</v>
      </c>
      <c r="E176" s="438" t="s">
        <v>531</v>
      </c>
      <c r="F176" s="438"/>
      <c r="G176" s="439">
        <v>2000</v>
      </c>
      <c r="H176" s="439"/>
      <c r="I176" s="401">
        <v>2000</v>
      </c>
      <c r="J176" s="401">
        <v>2000</v>
      </c>
      <c r="K176" s="401">
        <v>0</v>
      </c>
      <c r="L176" s="401">
        <v>2000</v>
      </c>
      <c r="M176" s="401">
        <v>0</v>
      </c>
      <c r="N176" s="401">
        <v>0</v>
      </c>
      <c r="O176" s="401">
        <v>0</v>
      </c>
      <c r="P176" s="401">
        <v>0</v>
      </c>
      <c r="Q176" s="401">
        <v>0</v>
      </c>
      <c r="R176" s="401">
        <v>0</v>
      </c>
      <c r="S176" s="401">
        <v>0</v>
      </c>
      <c r="T176" s="439">
        <v>0</v>
      </c>
      <c r="U176" s="439"/>
      <c r="V176" s="439">
        <v>0</v>
      </c>
      <c r="W176" s="439"/>
      <c r="X176" s="395"/>
    </row>
    <row r="177" spans="1:24" ht="15" customHeight="1">
      <c r="A177" s="437"/>
      <c r="B177" s="437"/>
      <c r="C177" s="397"/>
      <c r="D177" s="397">
        <v>4430</v>
      </c>
      <c r="E177" s="438" t="s">
        <v>329</v>
      </c>
      <c r="F177" s="438"/>
      <c r="G177" s="439">
        <v>2520</v>
      </c>
      <c r="H177" s="439"/>
      <c r="I177" s="401">
        <v>2520</v>
      </c>
      <c r="J177" s="401">
        <v>2520</v>
      </c>
      <c r="K177" s="401">
        <v>0</v>
      </c>
      <c r="L177" s="401">
        <v>2520</v>
      </c>
      <c r="M177" s="401">
        <v>0</v>
      </c>
      <c r="N177" s="401">
        <v>0</v>
      </c>
      <c r="O177" s="401">
        <v>0</v>
      </c>
      <c r="P177" s="401">
        <v>0</v>
      </c>
      <c r="Q177" s="401">
        <v>0</v>
      </c>
      <c r="R177" s="401">
        <v>0</v>
      </c>
      <c r="S177" s="401">
        <v>0</v>
      </c>
      <c r="T177" s="439">
        <v>0</v>
      </c>
      <c r="U177" s="439"/>
      <c r="V177" s="439">
        <v>0</v>
      </c>
      <c r="W177" s="439"/>
      <c r="X177" s="395"/>
    </row>
    <row r="178" spans="1:24" ht="33" customHeight="1">
      <c r="A178" s="437"/>
      <c r="B178" s="437"/>
      <c r="C178" s="397"/>
      <c r="D178" s="397">
        <v>6230</v>
      </c>
      <c r="E178" s="438" t="s">
        <v>536</v>
      </c>
      <c r="F178" s="438"/>
      <c r="G178" s="439">
        <v>80000</v>
      </c>
      <c r="H178" s="439"/>
      <c r="I178" s="401">
        <v>0</v>
      </c>
      <c r="J178" s="401">
        <v>0</v>
      </c>
      <c r="K178" s="401">
        <v>0</v>
      </c>
      <c r="L178" s="401">
        <v>0</v>
      </c>
      <c r="M178" s="401">
        <v>0</v>
      </c>
      <c r="N178" s="401">
        <v>0</v>
      </c>
      <c r="O178" s="401">
        <v>0</v>
      </c>
      <c r="P178" s="401">
        <v>0</v>
      </c>
      <c r="Q178" s="401">
        <v>0</v>
      </c>
      <c r="R178" s="401">
        <v>80000</v>
      </c>
      <c r="S178" s="401">
        <v>80000</v>
      </c>
      <c r="T178" s="439">
        <v>0</v>
      </c>
      <c r="U178" s="439"/>
      <c r="V178" s="439">
        <v>0</v>
      </c>
      <c r="W178" s="439"/>
      <c r="X178" s="395"/>
    </row>
    <row r="179" spans="1:24" ht="15" customHeight="1">
      <c r="A179" s="437"/>
      <c r="B179" s="437"/>
      <c r="C179" s="397">
        <v>75414</v>
      </c>
      <c r="D179" s="397"/>
      <c r="E179" s="438" t="s">
        <v>98</v>
      </c>
      <c r="F179" s="438"/>
      <c r="G179" s="439">
        <v>1000</v>
      </c>
      <c r="H179" s="439"/>
      <c r="I179" s="401">
        <v>1000</v>
      </c>
      <c r="J179" s="401">
        <v>1000</v>
      </c>
      <c r="K179" s="401">
        <v>0</v>
      </c>
      <c r="L179" s="401">
        <v>1000</v>
      </c>
      <c r="M179" s="401">
        <v>0</v>
      </c>
      <c r="N179" s="401">
        <v>0</v>
      </c>
      <c r="O179" s="401">
        <v>0</v>
      </c>
      <c r="P179" s="401">
        <v>0</v>
      </c>
      <c r="Q179" s="401">
        <v>0</v>
      </c>
      <c r="R179" s="401">
        <v>0</v>
      </c>
      <c r="S179" s="401">
        <v>0</v>
      </c>
      <c r="T179" s="439">
        <v>0</v>
      </c>
      <c r="U179" s="439"/>
      <c r="V179" s="439">
        <v>0</v>
      </c>
      <c r="W179" s="439"/>
      <c r="X179" s="395"/>
    </row>
    <row r="180" spans="1:24" ht="15" customHeight="1">
      <c r="A180" s="437"/>
      <c r="B180" s="437"/>
      <c r="C180" s="397"/>
      <c r="D180" s="397">
        <v>4210</v>
      </c>
      <c r="E180" s="438" t="s">
        <v>412</v>
      </c>
      <c r="F180" s="438"/>
      <c r="G180" s="439">
        <v>1000</v>
      </c>
      <c r="H180" s="439"/>
      <c r="I180" s="401">
        <v>1000</v>
      </c>
      <c r="J180" s="401">
        <v>1000</v>
      </c>
      <c r="K180" s="401">
        <v>0</v>
      </c>
      <c r="L180" s="401">
        <v>1000</v>
      </c>
      <c r="M180" s="401">
        <v>0</v>
      </c>
      <c r="N180" s="401">
        <v>0</v>
      </c>
      <c r="O180" s="401">
        <v>0</v>
      </c>
      <c r="P180" s="401">
        <v>0</v>
      </c>
      <c r="Q180" s="401">
        <v>0</v>
      </c>
      <c r="R180" s="401">
        <v>0</v>
      </c>
      <c r="S180" s="401">
        <v>0</v>
      </c>
      <c r="T180" s="439">
        <v>0</v>
      </c>
      <c r="U180" s="439"/>
      <c r="V180" s="439">
        <v>0</v>
      </c>
      <c r="W180" s="439"/>
      <c r="X180" s="395"/>
    </row>
    <row r="181" spans="1:24" ht="15" customHeight="1">
      <c r="A181" s="437"/>
      <c r="B181" s="437"/>
      <c r="C181" s="397">
        <v>75421</v>
      </c>
      <c r="D181" s="397"/>
      <c r="E181" s="438" t="s">
        <v>200</v>
      </c>
      <c r="F181" s="438"/>
      <c r="G181" s="439">
        <v>5000</v>
      </c>
      <c r="H181" s="439"/>
      <c r="I181" s="401">
        <v>5000</v>
      </c>
      <c r="J181" s="401">
        <v>5000</v>
      </c>
      <c r="K181" s="401">
        <v>0</v>
      </c>
      <c r="L181" s="401">
        <v>5000</v>
      </c>
      <c r="M181" s="401">
        <v>0</v>
      </c>
      <c r="N181" s="401">
        <v>0</v>
      </c>
      <c r="O181" s="401">
        <v>0</v>
      </c>
      <c r="P181" s="401">
        <v>0</v>
      </c>
      <c r="Q181" s="401">
        <v>0</v>
      </c>
      <c r="R181" s="401">
        <v>0</v>
      </c>
      <c r="S181" s="401">
        <v>0</v>
      </c>
      <c r="T181" s="439">
        <v>0</v>
      </c>
      <c r="U181" s="439"/>
      <c r="V181" s="439">
        <v>0</v>
      </c>
      <c r="W181" s="439"/>
      <c r="X181" s="395"/>
    </row>
    <row r="182" spans="1:24" ht="15" customHeight="1">
      <c r="A182" s="437"/>
      <c r="B182" s="437"/>
      <c r="C182" s="397"/>
      <c r="D182" s="397">
        <v>4210</v>
      </c>
      <c r="E182" s="438" t="s">
        <v>412</v>
      </c>
      <c r="F182" s="438"/>
      <c r="G182" s="439">
        <v>2000</v>
      </c>
      <c r="H182" s="439"/>
      <c r="I182" s="401">
        <v>2000</v>
      </c>
      <c r="J182" s="401">
        <v>2000</v>
      </c>
      <c r="K182" s="401">
        <v>0</v>
      </c>
      <c r="L182" s="401">
        <v>2000</v>
      </c>
      <c r="M182" s="401">
        <v>0</v>
      </c>
      <c r="N182" s="401">
        <v>0</v>
      </c>
      <c r="O182" s="401">
        <v>0</v>
      </c>
      <c r="P182" s="401">
        <v>0</v>
      </c>
      <c r="Q182" s="401">
        <v>0</v>
      </c>
      <c r="R182" s="401">
        <v>0</v>
      </c>
      <c r="S182" s="401">
        <v>0</v>
      </c>
      <c r="T182" s="439">
        <v>0</v>
      </c>
      <c r="U182" s="439"/>
      <c r="V182" s="439">
        <v>0</v>
      </c>
      <c r="W182" s="439"/>
      <c r="X182" s="395"/>
    </row>
    <row r="183" spans="1:24" ht="15" customHeight="1">
      <c r="A183" s="437"/>
      <c r="B183" s="437"/>
      <c r="C183" s="397"/>
      <c r="D183" s="397">
        <v>4300</v>
      </c>
      <c r="E183" s="438" t="s">
        <v>321</v>
      </c>
      <c r="F183" s="438"/>
      <c r="G183" s="439">
        <v>1000</v>
      </c>
      <c r="H183" s="439"/>
      <c r="I183" s="401">
        <v>1000</v>
      </c>
      <c r="J183" s="401">
        <v>1000</v>
      </c>
      <c r="K183" s="401">
        <v>0</v>
      </c>
      <c r="L183" s="401">
        <v>1000</v>
      </c>
      <c r="M183" s="401">
        <v>0</v>
      </c>
      <c r="N183" s="401">
        <v>0</v>
      </c>
      <c r="O183" s="401">
        <v>0</v>
      </c>
      <c r="P183" s="401">
        <v>0</v>
      </c>
      <c r="Q183" s="401">
        <v>0</v>
      </c>
      <c r="R183" s="401">
        <v>0</v>
      </c>
      <c r="S183" s="401">
        <v>0</v>
      </c>
      <c r="T183" s="439">
        <v>0</v>
      </c>
      <c r="U183" s="439"/>
      <c r="V183" s="439">
        <v>0</v>
      </c>
      <c r="W183" s="439"/>
      <c r="X183" s="395"/>
    </row>
    <row r="184" spans="1:24" ht="15" customHeight="1">
      <c r="A184" s="437"/>
      <c r="B184" s="437"/>
      <c r="C184" s="397"/>
      <c r="D184" s="397">
        <v>4360</v>
      </c>
      <c r="E184" s="438" t="s">
        <v>531</v>
      </c>
      <c r="F184" s="438"/>
      <c r="G184" s="439">
        <v>2000</v>
      </c>
      <c r="H184" s="439"/>
      <c r="I184" s="401">
        <v>2000</v>
      </c>
      <c r="J184" s="401">
        <v>2000</v>
      </c>
      <c r="K184" s="401">
        <v>0</v>
      </c>
      <c r="L184" s="401">
        <v>2000</v>
      </c>
      <c r="M184" s="401">
        <v>0</v>
      </c>
      <c r="N184" s="401">
        <v>0</v>
      </c>
      <c r="O184" s="401">
        <v>0</v>
      </c>
      <c r="P184" s="401">
        <v>0</v>
      </c>
      <c r="Q184" s="401">
        <v>0</v>
      </c>
      <c r="R184" s="401">
        <v>0</v>
      </c>
      <c r="S184" s="401">
        <v>0</v>
      </c>
      <c r="T184" s="439">
        <v>0</v>
      </c>
      <c r="U184" s="439"/>
      <c r="V184" s="439">
        <v>0</v>
      </c>
      <c r="W184" s="439"/>
      <c r="X184" s="395"/>
    </row>
    <row r="185" spans="1:24" ht="15" customHeight="1">
      <c r="A185" s="437">
        <v>757</v>
      </c>
      <c r="B185" s="437"/>
      <c r="C185" s="397"/>
      <c r="D185" s="397"/>
      <c r="E185" s="438" t="s">
        <v>201</v>
      </c>
      <c r="F185" s="438"/>
      <c r="G185" s="439">
        <v>300000</v>
      </c>
      <c r="H185" s="439"/>
      <c r="I185" s="401">
        <v>300000</v>
      </c>
      <c r="J185" s="401">
        <v>0</v>
      </c>
      <c r="K185" s="401">
        <v>0</v>
      </c>
      <c r="L185" s="401">
        <v>0</v>
      </c>
      <c r="M185" s="401">
        <v>0</v>
      </c>
      <c r="N185" s="401">
        <v>0</v>
      </c>
      <c r="O185" s="401">
        <v>0</v>
      </c>
      <c r="P185" s="401">
        <v>0</v>
      </c>
      <c r="Q185" s="401">
        <v>300000</v>
      </c>
      <c r="R185" s="401">
        <v>0</v>
      </c>
      <c r="S185" s="401">
        <v>0</v>
      </c>
      <c r="T185" s="439">
        <v>0</v>
      </c>
      <c r="U185" s="439"/>
      <c r="V185" s="439">
        <v>0</v>
      </c>
      <c r="W185" s="439"/>
      <c r="X185" s="395"/>
    </row>
    <row r="186" spans="1:24" ht="19.5" customHeight="1">
      <c r="A186" s="437"/>
      <c r="B186" s="437"/>
      <c r="C186" s="397">
        <v>75702</v>
      </c>
      <c r="D186" s="397"/>
      <c r="E186" s="438" t="s">
        <v>202</v>
      </c>
      <c r="F186" s="438"/>
      <c r="G186" s="439">
        <v>300000</v>
      </c>
      <c r="H186" s="439"/>
      <c r="I186" s="401">
        <v>300000</v>
      </c>
      <c r="J186" s="401">
        <v>0</v>
      </c>
      <c r="K186" s="401">
        <v>0</v>
      </c>
      <c r="L186" s="401">
        <v>0</v>
      </c>
      <c r="M186" s="401">
        <v>0</v>
      </c>
      <c r="N186" s="401">
        <v>0</v>
      </c>
      <c r="O186" s="401">
        <v>0</v>
      </c>
      <c r="P186" s="401">
        <v>0</v>
      </c>
      <c r="Q186" s="401">
        <v>300000</v>
      </c>
      <c r="R186" s="401">
        <v>0</v>
      </c>
      <c r="S186" s="401">
        <v>0</v>
      </c>
      <c r="T186" s="439">
        <v>0</v>
      </c>
      <c r="U186" s="439"/>
      <c r="V186" s="439">
        <v>0</v>
      </c>
      <c r="W186" s="439"/>
      <c r="X186" s="395"/>
    </row>
    <row r="187" spans="1:24" ht="11.25" customHeight="1">
      <c r="A187" s="440"/>
      <c r="B187" s="440"/>
      <c r="C187" s="440"/>
      <c r="D187" s="440"/>
      <c r="E187" s="440"/>
      <c r="F187" s="440"/>
      <c r="G187" s="440"/>
      <c r="H187" s="440"/>
      <c r="I187" s="440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395"/>
    </row>
    <row r="188" spans="1:24" ht="15" customHeight="1">
      <c r="A188" s="440"/>
      <c r="B188" s="440"/>
      <c r="C188" s="440"/>
      <c r="D188" s="440"/>
      <c r="E188" s="440"/>
      <c r="F188" s="440"/>
      <c r="G188" s="440"/>
      <c r="H188" s="440"/>
      <c r="I188" s="440"/>
      <c r="J188" s="440"/>
      <c r="K188" s="440"/>
      <c r="L188" s="440"/>
      <c r="M188" s="440"/>
      <c r="N188" s="440"/>
      <c r="O188" s="440"/>
      <c r="P188" s="440"/>
      <c r="Q188" s="440"/>
      <c r="R188" s="440"/>
      <c r="S188" s="440"/>
      <c r="T188" s="440"/>
      <c r="U188" s="441" t="s">
        <v>537</v>
      </c>
      <c r="V188" s="441"/>
      <c r="X188" s="395"/>
    </row>
    <row r="189" spans="1:24" ht="19.5" customHeight="1">
      <c r="A189" s="440"/>
      <c r="B189" s="440"/>
      <c r="C189" s="440"/>
      <c r="D189" s="440"/>
      <c r="E189" s="440"/>
      <c r="F189" s="440"/>
      <c r="G189" s="440"/>
      <c r="H189" s="440"/>
      <c r="I189" s="440"/>
      <c r="J189" s="440"/>
      <c r="K189" s="440"/>
      <c r="L189" s="440"/>
      <c r="M189" s="440"/>
      <c r="N189" s="440"/>
      <c r="O189" s="440"/>
      <c r="P189" s="440"/>
      <c r="Q189" s="440"/>
      <c r="R189" s="440"/>
      <c r="S189" s="440"/>
      <c r="T189" s="440"/>
      <c r="U189" s="440"/>
      <c r="V189" s="440"/>
      <c r="W189" s="440"/>
      <c r="X189" s="395"/>
    </row>
    <row r="190" spans="2:24" ht="15" customHeight="1">
      <c r="B190" s="442"/>
      <c r="C190" s="442"/>
      <c r="D190" s="442"/>
      <c r="E190" s="442"/>
      <c r="F190" s="443"/>
      <c r="G190" s="443"/>
      <c r="H190" s="440"/>
      <c r="I190" s="440"/>
      <c r="J190" s="440"/>
      <c r="K190" s="440"/>
      <c r="L190" s="440"/>
      <c r="M190" s="440"/>
      <c r="N190" s="440"/>
      <c r="O190" s="440"/>
      <c r="P190" s="440"/>
      <c r="Q190" s="440"/>
      <c r="R190" s="440"/>
      <c r="S190" s="440"/>
      <c r="T190" s="440"/>
      <c r="U190" s="440"/>
      <c r="V190" s="440"/>
      <c r="W190" s="440"/>
      <c r="X190" s="395"/>
    </row>
    <row r="191" spans="1:24" ht="9" customHeight="1">
      <c r="A191" s="437" t="s">
        <v>43</v>
      </c>
      <c r="B191" s="437"/>
      <c r="C191" s="437" t="s">
        <v>44</v>
      </c>
      <c r="D191" s="437" t="s">
        <v>45</v>
      </c>
      <c r="E191" s="437" t="s">
        <v>46</v>
      </c>
      <c r="F191" s="437"/>
      <c r="G191" s="437" t="s">
        <v>176</v>
      </c>
      <c r="H191" s="437"/>
      <c r="I191" s="437" t="s">
        <v>177</v>
      </c>
      <c r="J191" s="437"/>
      <c r="K191" s="437"/>
      <c r="L191" s="437"/>
      <c r="M191" s="437"/>
      <c r="N191" s="437"/>
      <c r="O191" s="437"/>
      <c r="P191" s="437"/>
      <c r="Q191" s="437"/>
      <c r="R191" s="437"/>
      <c r="S191" s="437"/>
      <c r="T191" s="437"/>
      <c r="U191" s="437"/>
      <c r="V191" s="437"/>
      <c r="W191" s="437"/>
      <c r="X191" s="395"/>
    </row>
    <row r="192" spans="1:24" ht="12.75" customHeight="1">
      <c r="A192" s="437"/>
      <c r="B192" s="437"/>
      <c r="C192" s="437"/>
      <c r="D192" s="437"/>
      <c r="E192" s="437"/>
      <c r="F192" s="437"/>
      <c r="G192" s="437"/>
      <c r="H192" s="437"/>
      <c r="I192" s="437" t="s">
        <v>178</v>
      </c>
      <c r="J192" s="437" t="s">
        <v>179</v>
      </c>
      <c r="K192" s="437"/>
      <c r="L192" s="437"/>
      <c r="M192" s="437"/>
      <c r="N192" s="437"/>
      <c r="O192" s="437"/>
      <c r="P192" s="437"/>
      <c r="Q192" s="437"/>
      <c r="R192" s="437" t="s">
        <v>180</v>
      </c>
      <c r="S192" s="437" t="s">
        <v>179</v>
      </c>
      <c r="T192" s="437"/>
      <c r="U192" s="437"/>
      <c r="V192" s="437"/>
      <c r="W192" s="437"/>
      <c r="X192" s="395"/>
    </row>
    <row r="193" spans="1:24" ht="2.25" customHeight="1">
      <c r="A193" s="437"/>
      <c r="B193" s="437"/>
      <c r="C193" s="437"/>
      <c r="D193" s="437"/>
      <c r="E193" s="437"/>
      <c r="F193" s="437"/>
      <c r="G193" s="437"/>
      <c r="H193" s="437"/>
      <c r="I193" s="437"/>
      <c r="J193" s="437"/>
      <c r="K193" s="437"/>
      <c r="L193" s="437"/>
      <c r="M193" s="437"/>
      <c r="N193" s="437"/>
      <c r="O193" s="437"/>
      <c r="P193" s="437"/>
      <c r="Q193" s="437"/>
      <c r="R193" s="437"/>
      <c r="S193" s="437" t="s">
        <v>181</v>
      </c>
      <c r="T193" s="437" t="s">
        <v>182</v>
      </c>
      <c r="U193" s="437"/>
      <c r="V193" s="437" t="s">
        <v>183</v>
      </c>
      <c r="W193" s="437"/>
      <c r="X193" s="395"/>
    </row>
    <row r="194" spans="1:24" ht="6" customHeight="1">
      <c r="A194" s="437"/>
      <c r="B194" s="437"/>
      <c r="C194" s="437"/>
      <c r="D194" s="437"/>
      <c r="E194" s="437"/>
      <c r="F194" s="437"/>
      <c r="G194" s="437"/>
      <c r="H194" s="437"/>
      <c r="I194" s="437"/>
      <c r="J194" s="437" t="s">
        <v>184</v>
      </c>
      <c r="K194" s="437" t="s">
        <v>179</v>
      </c>
      <c r="L194" s="437"/>
      <c r="M194" s="437" t="s">
        <v>185</v>
      </c>
      <c r="N194" s="437" t="s">
        <v>186</v>
      </c>
      <c r="O194" s="437" t="s">
        <v>187</v>
      </c>
      <c r="P194" s="437" t="s">
        <v>188</v>
      </c>
      <c r="Q194" s="437" t="s">
        <v>189</v>
      </c>
      <c r="R194" s="437"/>
      <c r="S194" s="437"/>
      <c r="T194" s="437"/>
      <c r="U194" s="437"/>
      <c r="V194" s="437"/>
      <c r="W194" s="437"/>
      <c r="X194" s="395"/>
    </row>
    <row r="195" spans="1:24" ht="2.25" customHeight="1">
      <c r="A195" s="437"/>
      <c r="B195" s="437"/>
      <c r="C195" s="437"/>
      <c r="D195" s="437"/>
      <c r="E195" s="437"/>
      <c r="F195" s="437"/>
      <c r="G195" s="437"/>
      <c r="H195" s="437"/>
      <c r="I195" s="437"/>
      <c r="J195" s="437"/>
      <c r="K195" s="437"/>
      <c r="L195" s="437"/>
      <c r="M195" s="437"/>
      <c r="N195" s="437"/>
      <c r="O195" s="437"/>
      <c r="P195" s="437"/>
      <c r="Q195" s="437"/>
      <c r="R195" s="437"/>
      <c r="S195" s="437"/>
      <c r="T195" s="437" t="s">
        <v>190</v>
      </c>
      <c r="U195" s="437"/>
      <c r="V195" s="437"/>
      <c r="W195" s="437"/>
      <c r="X195" s="395"/>
    </row>
    <row r="196" spans="1:24" ht="44.25" customHeight="1">
      <c r="A196" s="437"/>
      <c r="B196" s="437"/>
      <c r="C196" s="437"/>
      <c r="D196" s="437"/>
      <c r="E196" s="437"/>
      <c r="F196" s="437"/>
      <c r="G196" s="437"/>
      <c r="H196" s="437"/>
      <c r="I196" s="437"/>
      <c r="J196" s="437"/>
      <c r="K196" s="397" t="s">
        <v>191</v>
      </c>
      <c r="L196" s="397" t="s">
        <v>192</v>
      </c>
      <c r="M196" s="437"/>
      <c r="N196" s="437"/>
      <c r="O196" s="437"/>
      <c r="P196" s="437"/>
      <c r="Q196" s="437"/>
      <c r="R196" s="437"/>
      <c r="S196" s="437"/>
      <c r="T196" s="437"/>
      <c r="U196" s="437"/>
      <c r="V196" s="437"/>
      <c r="W196" s="437"/>
      <c r="X196" s="395"/>
    </row>
    <row r="197" spans="1:24" ht="9" customHeight="1">
      <c r="A197" s="444">
        <v>1</v>
      </c>
      <c r="B197" s="444"/>
      <c r="C197" s="398">
        <v>2</v>
      </c>
      <c r="D197" s="398">
        <v>3</v>
      </c>
      <c r="E197" s="444">
        <v>4</v>
      </c>
      <c r="F197" s="444"/>
      <c r="G197" s="444">
        <v>5</v>
      </c>
      <c r="H197" s="444"/>
      <c r="I197" s="398">
        <v>6</v>
      </c>
      <c r="J197" s="398">
        <v>7</v>
      </c>
      <c r="K197" s="398">
        <v>8</v>
      </c>
      <c r="L197" s="398">
        <v>9</v>
      </c>
      <c r="M197" s="398">
        <v>10</v>
      </c>
      <c r="N197" s="398">
        <v>11</v>
      </c>
      <c r="O197" s="398">
        <v>12</v>
      </c>
      <c r="P197" s="398">
        <v>13</v>
      </c>
      <c r="Q197" s="398">
        <v>14</v>
      </c>
      <c r="R197" s="398">
        <v>15</v>
      </c>
      <c r="S197" s="398">
        <v>16</v>
      </c>
      <c r="T197" s="444">
        <v>17</v>
      </c>
      <c r="U197" s="444"/>
      <c r="V197" s="444">
        <v>18</v>
      </c>
      <c r="W197" s="444"/>
      <c r="X197" s="395"/>
    </row>
    <row r="198" spans="1:24" ht="26.25" customHeight="1">
      <c r="A198" s="437"/>
      <c r="B198" s="437"/>
      <c r="C198" s="397"/>
      <c r="D198" s="397">
        <v>8110</v>
      </c>
      <c r="E198" s="438" t="s">
        <v>417</v>
      </c>
      <c r="F198" s="438"/>
      <c r="G198" s="439">
        <v>300000</v>
      </c>
      <c r="H198" s="439"/>
      <c r="I198" s="401">
        <v>300000</v>
      </c>
      <c r="J198" s="401">
        <v>0</v>
      </c>
      <c r="K198" s="401">
        <v>0</v>
      </c>
      <c r="L198" s="401">
        <v>0</v>
      </c>
      <c r="M198" s="401">
        <v>0</v>
      </c>
      <c r="N198" s="401">
        <v>0</v>
      </c>
      <c r="O198" s="401">
        <v>0</v>
      </c>
      <c r="P198" s="401">
        <v>0</v>
      </c>
      <c r="Q198" s="401">
        <v>300000</v>
      </c>
      <c r="R198" s="401">
        <v>0</v>
      </c>
      <c r="S198" s="401">
        <v>0</v>
      </c>
      <c r="T198" s="439">
        <v>0</v>
      </c>
      <c r="U198" s="439"/>
      <c r="V198" s="439">
        <v>0</v>
      </c>
      <c r="W198" s="439"/>
      <c r="X198" s="395"/>
    </row>
    <row r="199" spans="1:24" ht="15" customHeight="1">
      <c r="A199" s="437">
        <v>758</v>
      </c>
      <c r="B199" s="437"/>
      <c r="C199" s="397"/>
      <c r="D199" s="397"/>
      <c r="E199" s="438" t="s">
        <v>135</v>
      </c>
      <c r="F199" s="438"/>
      <c r="G199" s="439">
        <v>150183.05</v>
      </c>
      <c r="H199" s="439"/>
      <c r="I199" s="401">
        <v>150183.05</v>
      </c>
      <c r="J199" s="401">
        <v>150183.05</v>
      </c>
      <c r="K199" s="401">
        <v>0</v>
      </c>
      <c r="L199" s="401">
        <v>150183.05</v>
      </c>
      <c r="M199" s="401">
        <v>0</v>
      </c>
      <c r="N199" s="401">
        <v>0</v>
      </c>
      <c r="O199" s="401">
        <v>0</v>
      </c>
      <c r="P199" s="401">
        <v>0</v>
      </c>
      <c r="Q199" s="401">
        <v>0</v>
      </c>
      <c r="R199" s="401">
        <v>0</v>
      </c>
      <c r="S199" s="401">
        <v>0</v>
      </c>
      <c r="T199" s="439">
        <v>0</v>
      </c>
      <c r="U199" s="439"/>
      <c r="V199" s="439">
        <v>0</v>
      </c>
      <c r="W199" s="439"/>
      <c r="X199" s="395"/>
    </row>
    <row r="200" spans="1:24" ht="15" customHeight="1">
      <c r="A200" s="437"/>
      <c r="B200" s="437"/>
      <c r="C200" s="397">
        <v>75818</v>
      </c>
      <c r="D200" s="397"/>
      <c r="E200" s="438" t="s">
        <v>203</v>
      </c>
      <c r="F200" s="438"/>
      <c r="G200" s="439">
        <v>150183.05</v>
      </c>
      <c r="H200" s="439"/>
      <c r="I200" s="401">
        <v>150183.05</v>
      </c>
      <c r="J200" s="401">
        <v>150183.05</v>
      </c>
      <c r="K200" s="401">
        <v>0</v>
      </c>
      <c r="L200" s="401">
        <v>150183.05</v>
      </c>
      <c r="M200" s="401">
        <v>0</v>
      </c>
      <c r="N200" s="401">
        <v>0</v>
      </c>
      <c r="O200" s="401">
        <v>0</v>
      </c>
      <c r="P200" s="401">
        <v>0</v>
      </c>
      <c r="Q200" s="401">
        <v>0</v>
      </c>
      <c r="R200" s="401">
        <v>0</v>
      </c>
      <c r="S200" s="401">
        <v>0</v>
      </c>
      <c r="T200" s="439">
        <v>0</v>
      </c>
      <c r="U200" s="439"/>
      <c r="V200" s="439">
        <v>0</v>
      </c>
      <c r="W200" s="439"/>
      <c r="X200" s="395"/>
    </row>
    <row r="201" spans="1:24" ht="15" customHeight="1">
      <c r="A201" s="437"/>
      <c r="B201" s="437"/>
      <c r="C201" s="397"/>
      <c r="D201" s="397">
        <v>4810</v>
      </c>
      <c r="E201" s="438" t="s">
        <v>418</v>
      </c>
      <c r="F201" s="438"/>
      <c r="G201" s="439">
        <v>150183.05</v>
      </c>
      <c r="H201" s="439"/>
      <c r="I201" s="401">
        <v>150183.05</v>
      </c>
      <c r="J201" s="401">
        <v>150183.05</v>
      </c>
      <c r="K201" s="401">
        <v>0</v>
      </c>
      <c r="L201" s="401">
        <v>150183.05</v>
      </c>
      <c r="M201" s="401">
        <v>0</v>
      </c>
      <c r="N201" s="401">
        <v>0</v>
      </c>
      <c r="O201" s="401">
        <v>0</v>
      </c>
      <c r="P201" s="401">
        <v>0</v>
      </c>
      <c r="Q201" s="401">
        <v>0</v>
      </c>
      <c r="R201" s="401">
        <v>0</v>
      </c>
      <c r="S201" s="401">
        <v>0</v>
      </c>
      <c r="T201" s="439">
        <v>0</v>
      </c>
      <c r="U201" s="439"/>
      <c r="V201" s="439">
        <v>0</v>
      </c>
      <c r="W201" s="439"/>
      <c r="X201" s="395"/>
    </row>
    <row r="202" spans="1:24" ht="15" customHeight="1">
      <c r="A202" s="437">
        <v>801</v>
      </c>
      <c r="B202" s="437"/>
      <c r="C202" s="397"/>
      <c r="D202" s="397"/>
      <c r="E202" s="438" t="s">
        <v>143</v>
      </c>
      <c r="F202" s="438"/>
      <c r="G202" s="439">
        <v>4903338</v>
      </c>
      <c r="H202" s="439"/>
      <c r="I202" s="401">
        <v>4903338</v>
      </c>
      <c r="J202" s="401">
        <v>4236817</v>
      </c>
      <c r="K202" s="401">
        <v>3183541</v>
      </c>
      <c r="L202" s="401">
        <v>1053276</v>
      </c>
      <c r="M202" s="401">
        <v>454397</v>
      </c>
      <c r="N202" s="401">
        <v>212124</v>
      </c>
      <c r="O202" s="401">
        <v>0</v>
      </c>
      <c r="P202" s="401">
        <v>0</v>
      </c>
      <c r="Q202" s="401">
        <v>0</v>
      </c>
      <c r="R202" s="401">
        <v>0</v>
      </c>
      <c r="S202" s="401">
        <v>0</v>
      </c>
      <c r="T202" s="439">
        <v>0</v>
      </c>
      <c r="U202" s="439"/>
      <c r="V202" s="439">
        <v>0</v>
      </c>
      <c r="W202" s="439"/>
      <c r="X202" s="395"/>
    </row>
    <row r="203" spans="1:24" ht="15" customHeight="1">
      <c r="A203" s="437"/>
      <c r="B203" s="437"/>
      <c r="C203" s="397">
        <v>80101</v>
      </c>
      <c r="D203" s="397"/>
      <c r="E203" s="438" t="s">
        <v>145</v>
      </c>
      <c r="F203" s="438"/>
      <c r="G203" s="439">
        <v>2135564</v>
      </c>
      <c r="H203" s="439"/>
      <c r="I203" s="401">
        <v>2135564</v>
      </c>
      <c r="J203" s="401">
        <v>2012060</v>
      </c>
      <c r="K203" s="401">
        <v>1776666</v>
      </c>
      <c r="L203" s="401">
        <v>235394</v>
      </c>
      <c r="M203" s="401">
        <v>0</v>
      </c>
      <c r="N203" s="401">
        <v>123504</v>
      </c>
      <c r="O203" s="401">
        <v>0</v>
      </c>
      <c r="P203" s="401">
        <v>0</v>
      </c>
      <c r="Q203" s="401">
        <v>0</v>
      </c>
      <c r="R203" s="401">
        <v>0</v>
      </c>
      <c r="S203" s="401">
        <v>0</v>
      </c>
      <c r="T203" s="439">
        <v>0</v>
      </c>
      <c r="U203" s="439"/>
      <c r="V203" s="439">
        <v>0</v>
      </c>
      <c r="W203" s="439"/>
      <c r="X203" s="395"/>
    </row>
    <row r="204" spans="1:24" ht="15" customHeight="1">
      <c r="A204" s="437"/>
      <c r="B204" s="437"/>
      <c r="C204" s="397"/>
      <c r="D204" s="397">
        <v>3020</v>
      </c>
      <c r="E204" s="438" t="s">
        <v>301</v>
      </c>
      <c r="F204" s="438"/>
      <c r="G204" s="439">
        <v>123504</v>
      </c>
      <c r="H204" s="439"/>
      <c r="I204" s="401">
        <v>123504</v>
      </c>
      <c r="J204" s="401">
        <v>0</v>
      </c>
      <c r="K204" s="401">
        <v>0</v>
      </c>
      <c r="L204" s="401">
        <v>0</v>
      </c>
      <c r="M204" s="401">
        <v>0</v>
      </c>
      <c r="N204" s="401">
        <v>123504</v>
      </c>
      <c r="O204" s="401">
        <v>0</v>
      </c>
      <c r="P204" s="401">
        <v>0</v>
      </c>
      <c r="Q204" s="401">
        <v>0</v>
      </c>
      <c r="R204" s="401">
        <v>0</v>
      </c>
      <c r="S204" s="401">
        <v>0</v>
      </c>
      <c r="T204" s="439">
        <v>0</v>
      </c>
      <c r="U204" s="439"/>
      <c r="V204" s="439">
        <v>0</v>
      </c>
      <c r="W204" s="439"/>
      <c r="X204" s="395"/>
    </row>
    <row r="205" spans="1:24" ht="15" customHeight="1">
      <c r="A205" s="437"/>
      <c r="B205" s="437"/>
      <c r="C205" s="397"/>
      <c r="D205" s="397">
        <v>4010</v>
      </c>
      <c r="E205" s="438" t="s">
        <v>303</v>
      </c>
      <c r="F205" s="438"/>
      <c r="G205" s="439">
        <v>1347351</v>
      </c>
      <c r="H205" s="439"/>
      <c r="I205" s="401">
        <v>1347351</v>
      </c>
      <c r="J205" s="401">
        <v>1347351</v>
      </c>
      <c r="K205" s="401">
        <v>1347351</v>
      </c>
      <c r="L205" s="401">
        <v>0</v>
      </c>
      <c r="M205" s="401">
        <v>0</v>
      </c>
      <c r="N205" s="401">
        <v>0</v>
      </c>
      <c r="O205" s="401">
        <v>0</v>
      </c>
      <c r="P205" s="401">
        <v>0</v>
      </c>
      <c r="Q205" s="401">
        <v>0</v>
      </c>
      <c r="R205" s="401">
        <v>0</v>
      </c>
      <c r="S205" s="401">
        <v>0</v>
      </c>
      <c r="T205" s="439">
        <v>0</v>
      </c>
      <c r="U205" s="439"/>
      <c r="V205" s="439">
        <v>0</v>
      </c>
      <c r="W205" s="439"/>
      <c r="X205" s="395"/>
    </row>
    <row r="206" spans="1:24" ht="15" customHeight="1">
      <c r="A206" s="437"/>
      <c r="B206" s="437"/>
      <c r="C206" s="397"/>
      <c r="D206" s="397">
        <v>4040</v>
      </c>
      <c r="E206" s="438" t="s">
        <v>305</v>
      </c>
      <c r="F206" s="438"/>
      <c r="G206" s="439">
        <v>117004</v>
      </c>
      <c r="H206" s="439"/>
      <c r="I206" s="401">
        <v>117004</v>
      </c>
      <c r="J206" s="401">
        <v>117004</v>
      </c>
      <c r="K206" s="401">
        <v>117004</v>
      </c>
      <c r="L206" s="401">
        <v>0</v>
      </c>
      <c r="M206" s="401">
        <v>0</v>
      </c>
      <c r="N206" s="401">
        <v>0</v>
      </c>
      <c r="O206" s="401">
        <v>0</v>
      </c>
      <c r="P206" s="401">
        <v>0</v>
      </c>
      <c r="Q206" s="401">
        <v>0</v>
      </c>
      <c r="R206" s="401">
        <v>0</v>
      </c>
      <c r="S206" s="401">
        <v>0</v>
      </c>
      <c r="T206" s="439">
        <v>0</v>
      </c>
      <c r="U206" s="439"/>
      <c r="V206" s="439">
        <v>0</v>
      </c>
      <c r="W206" s="439"/>
      <c r="X206" s="395"/>
    </row>
    <row r="207" spans="1:24" ht="15" customHeight="1">
      <c r="A207" s="437"/>
      <c r="B207" s="437"/>
      <c r="C207" s="397"/>
      <c r="D207" s="397">
        <v>4110</v>
      </c>
      <c r="E207" s="438" t="s">
        <v>307</v>
      </c>
      <c r="F207" s="438"/>
      <c r="G207" s="439">
        <v>269276</v>
      </c>
      <c r="H207" s="439"/>
      <c r="I207" s="401">
        <v>269276</v>
      </c>
      <c r="J207" s="401">
        <v>269276</v>
      </c>
      <c r="K207" s="401">
        <v>269276</v>
      </c>
      <c r="L207" s="401">
        <v>0</v>
      </c>
      <c r="M207" s="401">
        <v>0</v>
      </c>
      <c r="N207" s="401">
        <v>0</v>
      </c>
      <c r="O207" s="401">
        <v>0</v>
      </c>
      <c r="P207" s="401">
        <v>0</v>
      </c>
      <c r="Q207" s="401">
        <v>0</v>
      </c>
      <c r="R207" s="401">
        <v>0</v>
      </c>
      <c r="S207" s="401">
        <v>0</v>
      </c>
      <c r="T207" s="439">
        <v>0</v>
      </c>
      <c r="U207" s="439"/>
      <c r="V207" s="439">
        <v>0</v>
      </c>
      <c r="W207" s="439"/>
      <c r="X207" s="395"/>
    </row>
    <row r="208" spans="1:24" ht="15" customHeight="1">
      <c r="A208" s="437"/>
      <c r="B208" s="437"/>
      <c r="C208" s="397"/>
      <c r="D208" s="397">
        <v>4120</v>
      </c>
      <c r="E208" s="438" t="s">
        <v>309</v>
      </c>
      <c r="F208" s="438"/>
      <c r="G208" s="439">
        <v>38605</v>
      </c>
      <c r="H208" s="439"/>
      <c r="I208" s="401">
        <v>38605</v>
      </c>
      <c r="J208" s="401">
        <v>38605</v>
      </c>
      <c r="K208" s="401">
        <v>38605</v>
      </c>
      <c r="L208" s="401">
        <v>0</v>
      </c>
      <c r="M208" s="401">
        <v>0</v>
      </c>
      <c r="N208" s="401">
        <v>0</v>
      </c>
      <c r="O208" s="401">
        <v>0</v>
      </c>
      <c r="P208" s="401">
        <v>0</v>
      </c>
      <c r="Q208" s="401">
        <v>0</v>
      </c>
      <c r="R208" s="401">
        <v>0</v>
      </c>
      <c r="S208" s="401">
        <v>0</v>
      </c>
      <c r="T208" s="439">
        <v>0</v>
      </c>
      <c r="U208" s="439"/>
      <c r="V208" s="439">
        <v>0</v>
      </c>
      <c r="W208" s="439"/>
      <c r="X208" s="395"/>
    </row>
    <row r="209" spans="1:24" ht="15" customHeight="1">
      <c r="A209" s="437"/>
      <c r="B209" s="437"/>
      <c r="C209" s="397"/>
      <c r="D209" s="397">
        <v>4170</v>
      </c>
      <c r="E209" s="438" t="s">
        <v>311</v>
      </c>
      <c r="F209" s="438"/>
      <c r="G209" s="439">
        <v>4430</v>
      </c>
      <c r="H209" s="439"/>
      <c r="I209" s="401">
        <v>4430</v>
      </c>
      <c r="J209" s="401">
        <v>4430</v>
      </c>
      <c r="K209" s="401">
        <v>4430</v>
      </c>
      <c r="L209" s="401">
        <v>0</v>
      </c>
      <c r="M209" s="401">
        <v>0</v>
      </c>
      <c r="N209" s="401">
        <v>0</v>
      </c>
      <c r="O209" s="401">
        <v>0</v>
      </c>
      <c r="P209" s="401">
        <v>0</v>
      </c>
      <c r="Q209" s="401">
        <v>0</v>
      </c>
      <c r="R209" s="401">
        <v>0</v>
      </c>
      <c r="S209" s="401">
        <v>0</v>
      </c>
      <c r="T209" s="439">
        <v>0</v>
      </c>
      <c r="U209" s="439"/>
      <c r="V209" s="439">
        <v>0</v>
      </c>
      <c r="W209" s="439"/>
      <c r="X209" s="395"/>
    </row>
    <row r="210" spans="1:24" ht="15" customHeight="1">
      <c r="A210" s="437"/>
      <c r="B210" s="437"/>
      <c r="C210" s="397"/>
      <c r="D210" s="397">
        <v>4210</v>
      </c>
      <c r="E210" s="438" t="s">
        <v>412</v>
      </c>
      <c r="F210" s="438"/>
      <c r="G210" s="439">
        <v>63000</v>
      </c>
      <c r="H210" s="439"/>
      <c r="I210" s="401">
        <v>63000</v>
      </c>
      <c r="J210" s="401">
        <v>63000</v>
      </c>
      <c r="K210" s="401">
        <v>0</v>
      </c>
      <c r="L210" s="401">
        <v>63000</v>
      </c>
      <c r="M210" s="401">
        <v>0</v>
      </c>
      <c r="N210" s="401">
        <v>0</v>
      </c>
      <c r="O210" s="401">
        <v>0</v>
      </c>
      <c r="P210" s="401">
        <v>0</v>
      </c>
      <c r="Q210" s="401">
        <v>0</v>
      </c>
      <c r="R210" s="401">
        <v>0</v>
      </c>
      <c r="S210" s="401">
        <v>0</v>
      </c>
      <c r="T210" s="439">
        <v>0</v>
      </c>
      <c r="U210" s="439"/>
      <c r="V210" s="439">
        <v>0</v>
      </c>
      <c r="W210" s="439"/>
      <c r="X210" s="395"/>
    </row>
    <row r="211" spans="1:24" ht="15" customHeight="1">
      <c r="A211" s="437"/>
      <c r="B211" s="437"/>
      <c r="C211" s="397"/>
      <c r="D211" s="397">
        <v>4240</v>
      </c>
      <c r="E211" s="438" t="s">
        <v>538</v>
      </c>
      <c r="F211" s="438"/>
      <c r="G211" s="439">
        <v>5000</v>
      </c>
      <c r="H211" s="439"/>
      <c r="I211" s="401">
        <v>5000</v>
      </c>
      <c r="J211" s="401">
        <v>5000</v>
      </c>
      <c r="K211" s="401">
        <v>0</v>
      </c>
      <c r="L211" s="401">
        <v>5000</v>
      </c>
      <c r="M211" s="401">
        <v>0</v>
      </c>
      <c r="N211" s="401">
        <v>0</v>
      </c>
      <c r="O211" s="401">
        <v>0</v>
      </c>
      <c r="P211" s="401">
        <v>0</v>
      </c>
      <c r="Q211" s="401">
        <v>0</v>
      </c>
      <c r="R211" s="401">
        <v>0</v>
      </c>
      <c r="S211" s="401">
        <v>0</v>
      </c>
      <c r="T211" s="439">
        <v>0</v>
      </c>
      <c r="U211" s="439"/>
      <c r="V211" s="439">
        <v>0</v>
      </c>
      <c r="W211" s="439"/>
      <c r="X211" s="395"/>
    </row>
    <row r="212" spans="1:24" ht="15" customHeight="1">
      <c r="A212" s="437"/>
      <c r="B212" s="437"/>
      <c r="C212" s="397"/>
      <c r="D212" s="397">
        <v>4260</v>
      </c>
      <c r="E212" s="438" t="s">
        <v>315</v>
      </c>
      <c r="F212" s="438"/>
      <c r="G212" s="439">
        <v>35000</v>
      </c>
      <c r="H212" s="439"/>
      <c r="I212" s="401">
        <v>35000</v>
      </c>
      <c r="J212" s="401">
        <v>35000</v>
      </c>
      <c r="K212" s="401">
        <v>0</v>
      </c>
      <c r="L212" s="401">
        <v>35000</v>
      </c>
      <c r="M212" s="401">
        <v>0</v>
      </c>
      <c r="N212" s="401">
        <v>0</v>
      </c>
      <c r="O212" s="401">
        <v>0</v>
      </c>
      <c r="P212" s="401">
        <v>0</v>
      </c>
      <c r="Q212" s="401">
        <v>0</v>
      </c>
      <c r="R212" s="401">
        <v>0</v>
      </c>
      <c r="S212" s="401">
        <v>0</v>
      </c>
      <c r="T212" s="439">
        <v>0</v>
      </c>
      <c r="U212" s="439"/>
      <c r="V212" s="439">
        <v>0</v>
      </c>
      <c r="W212" s="439"/>
      <c r="X212" s="395"/>
    </row>
    <row r="213" spans="1:24" ht="15" customHeight="1">
      <c r="A213" s="437"/>
      <c r="B213" s="437"/>
      <c r="C213" s="397"/>
      <c r="D213" s="397">
        <v>4280</v>
      </c>
      <c r="E213" s="438" t="s">
        <v>319</v>
      </c>
      <c r="F213" s="438"/>
      <c r="G213" s="439">
        <v>2460</v>
      </c>
      <c r="H213" s="439"/>
      <c r="I213" s="401">
        <v>2460</v>
      </c>
      <c r="J213" s="401">
        <v>2460</v>
      </c>
      <c r="K213" s="401">
        <v>0</v>
      </c>
      <c r="L213" s="401">
        <v>2460</v>
      </c>
      <c r="M213" s="401">
        <v>0</v>
      </c>
      <c r="N213" s="401">
        <v>0</v>
      </c>
      <c r="O213" s="401">
        <v>0</v>
      </c>
      <c r="P213" s="401">
        <v>0</v>
      </c>
      <c r="Q213" s="401">
        <v>0</v>
      </c>
      <c r="R213" s="401">
        <v>0</v>
      </c>
      <c r="S213" s="401">
        <v>0</v>
      </c>
      <c r="T213" s="439">
        <v>0</v>
      </c>
      <c r="U213" s="439"/>
      <c r="V213" s="439">
        <v>0</v>
      </c>
      <c r="W213" s="439"/>
      <c r="X213" s="395"/>
    </row>
    <row r="214" spans="1:24" ht="15" customHeight="1">
      <c r="A214" s="437"/>
      <c r="B214" s="437"/>
      <c r="C214" s="397"/>
      <c r="D214" s="397">
        <v>4300</v>
      </c>
      <c r="E214" s="438" t="s">
        <v>321</v>
      </c>
      <c r="F214" s="438"/>
      <c r="G214" s="439">
        <v>27865</v>
      </c>
      <c r="H214" s="439"/>
      <c r="I214" s="401">
        <v>27865</v>
      </c>
      <c r="J214" s="401">
        <v>27865</v>
      </c>
      <c r="K214" s="401">
        <v>0</v>
      </c>
      <c r="L214" s="401">
        <v>27865</v>
      </c>
      <c r="M214" s="401">
        <v>0</v>
      </c>
      <c r="N214" s="401">
        <v>0</v>
      </c>
      <c r="O214" s="401">
        <v>0</v>
      </c>
      <c r="P214" s="401">
        <v>0</v>
      </c>
      <c r="Q214" s="401">
        <v>0</v>
      </c>
      <c r="R214" s="401">
        <v>0</v>
      </c>
      <c r="S214" s="401">
        <v>0</v>
      </c>
      <c r="T214" s="439">
        <v>0</v>
      </c>
      <c r="U214" s="439"/>
      <c r="V214" s="439">
        <v>0</v>
      </c>
      <c r="W214" s="439"/>
      <c r="X214" s="395"/>
    </row>
    <row r="215" spans="1:24" ht="15" customHeight="1">
      <c r="A215" s="437"/>
      <c r="B215" s="437"/>
      <c r="C215" s="397"/>
      <c r="D215" s="397">
        <v>4360</v>
      </c>
      <c r="E215" s="438" t="s">
        <v>531</v>
      </c>
      <c r="F215" s="438"/>
      <c r="G215" s="439">
        <v>8408</v>
      </c>
      <c r="H215" s="439"/>
      <c r="I215" s="401">
        <v>8408</v>
      </c>
      <c r="J215" s="401">
        <v>8408</v>
      </c>
      <c r="K215" s="401">
        <v>0</v>
      </c>
      <c r="L215" s="401">
        <v>8408</v>
      </c>
      <c r="M215" s="401">
        <v>0</v>
      </c>
      <c r="N215" s="401">
        <v>0</v>
      </c>
      <c r="O215" s="401">
        <v>0</v>
      </c>
      <c r="P215" s="401">
        <v>0</v>
      </c>
      <c r="Q215" s="401">
        <v>0</v>
      </c>
      <c r="R215" s="401">
        <v>0</v>
      </c>
      <c r="S215" s="401">
        <v>0</v>
      </c>
      <c r="T215" s="439">
        <v>0</v>
      </c>
      <c r="U215" s="439"/>
      <c r="V215" s="439">
        <v>0</v>
      </c>
      <c r="W215" s="439"/>
      <c r="X215" s="395"/>
    </row>
    <row r="216" spans="1:24" ht="15" customHeight="1">
      <c r="A216" s="437"/>
      <c r="B216" s="437"/>
      <c r="C216" s="397"/>
      <c r="D216" s="397">
        <v>4410</v>
      </c>
      <c r="E216" s="438" t="s">
        <v>327</v>
      </c>
      <c r="F216" s="438"/>
      <c r="G216" s="439">
        <v>1760</v>
      </c>
      <c r="H216" s="439"/>
      <c r="I216" s="401">
        <v>1760</v>
      </c>
      <c r="J216" s="401">
        <v>1760</v>
      </c>
      <c r="K216" s="401">
        <v>0</v>
      </c>
      <c r="L216" s="401">
        <v>1760</v>
      </c>
      <c r="M216" s="401">
        <v>0</v>
      </c>
      <c r="N216" s="401">
        <v>0</v>
      </c>
      <c r="O216" s="401">
        <v>0</v>
      </c>
      <c r="P216" s="401">
        <v>0</v>
      </c>
      <c r="Q216" s="401">
        <v>0</v>
      </c>
      <c r="R216" s="401">
        <v>0</v>
      </c>
      <c r="S216" s="401">
        <v>0</v>
      </c>
      <c r="T216" s="439">
        <v>0</v>
      </c>
      <c r="U216" s="439"/>
      <c r="V216" s="439">
        <v>0</v>
      </c>
      <c r="W216" s="439"/>
      <c r="X216" s="395"/>
    </row>
    <row r="217" spans="1:24" ht="15" customHeight="1">
      <c r="A217" s="437"/>
      <c r="B217" s="437"/>
      <c r="C217" s="397"/>
      <c r="D217" s="397">
        <v>4430</v>
      </c>
      <c r="E217" s="438" t="s">
        <v>329</v>
      </c>
      <c r="F217" s="438"/>
      <c r="G217" s="439">
        <v>6705</v>
      </c>
      <c r="H217" s="439"/>
      <c r="I217" s="401">
        <v>6705</v>
      </c>
      <c r="J217" s="401">
        <v>6705</v>
      </c>
      <c r="K217" s="401">
        <v>0</v>
      </c>
      <c r="L217" s="401">
        <v>6705</v>
      </c>
      <c r="M217" s="401">
        <v>0</v>
      </c>
      <c r="N217" s="401">
        <v>0</v>
      </c>
      <c r="O217" s="401">
        <v>0</v>
      </c>
      <c r="P217" s="401">
        <v>0</v>
      </c>
      <c r="Q217" s="401">
        <v>0</v>
      </c>
      <c r="R217" s="401">
        <v>0</v>
      </c>
      <c r="S217" s="401">
        <v>0</v>
      </c>
      <c r="T217" s="439">
        <v>0</v>
      </c>
      <c r="U217" s="439"/>
      <c r="V217" s="439">
        <v>0</v>
      </c>
      <c r="W217" s="439"/>
      <c r="X217" s="395"/>
    </row>
    <row r="218" spans="1:24" ht="19.5" customHeight="1">
      <c r="A218" s="437"/>
      <c r="B218" s="437"/>
      <c r="C218" s="397"/>
      <c r="D218" s="397">
        <v>4440</v>
      </c>
      <c r="E218" s="438" t="s">
        <v>331</v>
      </c>
      <c r="F218" s="438"/>
      <c r="G218" s="439">
        <v>85196</v>
      </c>
      <c r="H218" s="439"/>
      <c r="I218" s="401">
        <v>85196</v>
      </c>
      <c r="J218" s="401">
        <v>85196</v>
      </c>
      <c r="K218" s="401">
        <v>0</v>
      </c>
      <c r="L218" s="401">
        <v>85196</v>
      </c>
      <c r="M218" s="401">
        <v>0</v>
      </c>
      <c r="N218" s="401">
        <v>0</v>
      </c>
      <c r="O218" s="401">
        <v>0</v>
      </c>
      <c r="P218" s="401">
        <v>0</v>
      </c>
      <c r="Q218" s="401">
        <v>0</v>
      </c>
      <c r="R218" s="401">
        <v>0</v>
      </c>
      <c r="S218" s="401">
        <v>0</v>
      </c>
      <c r="T218" s="439">
        <v>0</v>
      </c>
      <c r="U218" s="439"/>
      <c r="V218" s="439">
        <v>0</v>
      </c>
      <c r="W218" s="439"/>
      <c r="X218" s="395"/>
    </row>
    <row r="219" spans="1:24" ht="15" customHeight="1">
      <c r="A219" s="437"/>
      <c r="B219" s="437"/>
      <c r="C219" s="397">
        <v>80103</v>
      </c>
      <c r="D219" s="397"/>
      <c r="E219" s="438" t="s">
        <v>204</v>
      </c>
      <c r="F219" s="438"/>
      <c r="G219" s="439">
        <v>347303</v>
      </c>
      <c r="H219" s="439"/>
      <c r="I219" s="401">
        <v>347303</v>
      </c>
      <c r="J219" s="401">
        <v>328029</v>
      </c>
      <c r="K219" s="401">
        <v>276927</v>
      </c>
      <c r="L219" s="401">
        <v>51102</v>
      </c>
      <c r="M219" s="401">
        <v>0</v>
      </c>
      <c r="N219" s="401">
        <v>19274</v>
      </c>
      <c r="O219" s="401">
        <v>0</v>
      </c>
      <c r="P219" s="401">
        <v>0</v>
      </c>
      <c r="Q219" s="401">
        <v>0</v>
      </c>
      <c r="R219" s="401">
        <v>0</v>
      </c>
      <c r="S219" s="401">
        <v>0</v>
      </c>
      <c r="T219" s="439">
        <v>0</v>
      </c>
      <c r="U219" s="439"/>
      <c r="V219" s="439">
        <v>0</v>
      </c>
      <c r="W219" s="439"/>
      <c r="X219" s="395"/>
    </row>
    <row r="220" spans="1:24" ht="15" customHeight="1">
      <c r="A220" s="437"/>
      <c r="B220" s="437"/>
      <c r="C220" s="397"/>
      <c r="D220" s="397">
        <v>3020</v>
      </c>
      <c r="E220" s="438" t="s">
        <v>301</v>
      </c>
      <c r="F220" s="438"/>
      <c r="G220" s="439">
        <v>19274</v>
      </c>
      <c r="H220" s="439"/>
      <c r="I220" s="401">
        <v>19274</v>
      </c>
      <c r="J220" s="401">
        <v>0</v>
      </c>
      <c r="K220" s="401">
        <v>0</v>
      </c>
      <c r="L220" s="401">
        <v>0</v>
      </c>
      <c r="M220" s="401">
        <v>0</v>
      </c>
      <c r="N220" s="401">
        <v>19274</v>
      </c>
      <c r="O220" s="401">
        <v>0</v>
      </c>
      <c r="P220" s="401">
        <v>0</v>
      </c>
      <c r="Q220" s="401">
        <v>0</v>
      </c>
      <c r="R220" s="401">
        <v>0</v>
      </c>
      <c r="S220" s="401">
        <v>0</v>
      </c>
      <c r="T220" s="439">
        <v>0</v>
      </c>
      <c r="U220" s="439"/>
      <c r="V220" s="439">
        <v>0</v>
      </c>
      <c r="W220" s="439"/>
      <c r="X220" s="395"/>
    </row>
    <row r="221" spans="1:24" ht="15" customHeight="1">
      <c r="A221" s="437"/>
      <c r="B221" s="437"/>
      <c r="C221" s="397"/>
      <c r="D221" s="397">
        <v>4010</v>
      </c>
      <c r="E221" s="438" t="s">
        <v>303</v>
      </c>
      <c r="F221" s="438"/>
      <c r="G221" s="439">
        <v>212745</v>
      </c>
      <c r="H221" s="439"/>
      <c r="I221" s="401">
        <v>212745</v>
      </c>
      <c r="J221" s="401">
        <v>212745</v>
      </c>
      <c r="K221" s="401">
        <v>212745</v>
      </c>
      <c r="L221" s="401">
        <v>0</v>
      </c>
      <c r="M221" s="401">
        <v>0</v>
      </c>
      <c r="N221" s="401">
        <v>0</v>
      </c>
      <c r="O221" s="401">
        <v>0</v>
      </c>
      <c r="P221" s="401">
        <v>0</v>
      </c>
      <c r="Q221" s="401">
        <v>0</v>
      </c>
      <c r="R221" s="401">
        <v>0</v>
      </c>
      <c r="S221" s="401">
        <v>0</v>
      </c>
      <c r="T221" s="439">
        <v>0</v>
      </c>
      <c r="U221" s="439"/>
      <c r="V221" s="439">
        <v>0</v>
      </c>
      <c r="W221" s="439"/>
      <c r="X221" s="395"/>
    </row>
    <row r="222" spans="1:24" ht="15" customHeight="1">
      <c r="A222" s="437"/>
      <c r="B222" s="437"/>
      <c r="C222" s="397"/>
      <c r="D222" s="397">
        <v>4040</v>
      </c>
      <c r="E222" s="438" t="s">
        <v>305</v>
      </c>
      <c r="F222" s="438"/>
      <c r="G222" s="439">
        <v>16649</v>
      </c>
      <c r="H222" s="439"/>
      <c r="I222" s="401">
        <v>16649</v>
      </c>
      <c r="J222" s="401">
        <v>16649</v>
      </c>
      <c r="K222" s="401">
        <v>16649</v>
      </c>
      <c r="L222" s="401">
        <v>0</v>
      </c>
      <c r="M222" s="401">
        <v>0</v>
      </c>
      <c r="N222" s="401">
        <v>0</v>
      </c>
      <c r="O222" s="401">
        <v>0</v>
      </c>
      <c r="P222" s="401">
        <v>0</v>
      </c>
      <c r="Q222" s="401">
        <v>0</v>
      </c>
      <c r="R222" s="401">
        <v>0</v>
      </c>
      <c r="S222" s="401">
        <v>0</v>
      </c>
      <c r="T222" s="439">
        <v>0</v>
      </c>
      <c r="U222" s="439"/>
      <c r="V222" s="439">
        <v>0</v>
      </c>
      <c r="W222" s="439"/>
      <c r="X222" s="395"/>
    </row>
    <row r="223" spans="1:24" ht="15" customHeight="1">
      <c r="A223" s="437"/>
      <c r="B223" s="437"/>
      <c r="C223" s="397"/>
      <c r="D223" s="397">
        <v>4110</v>
      </c>
      <c r="E223" s="438" t="s">
        <v>307</v>
      </c>
      <c r="F223" s="438"/>
      <c r="G223" s="439">
        <v>40673</v>
      </c>
      <c r="H223" s="439"/>
      <c r="I223" s="401">
        <v>40673</v>
      </c>
      <c r="J223" s="401">
        <v>40673</v>
      </c>
      <c r="K223" s="401">
        <v>40673</v>
      </c>
      <c r="L223" s="401">
        <v>0</v>
      </c>
      <c r="M223" s="401">
        <v>0</v>
      </c>
      <c r="N223" s="401">
        <v>0</v>
      </c>
      <c r="O223" s="401">
        <v>0</v>
      </c>
      <c r="P223" s="401">
        <v>0</v>
      </c>
      <c r="Q223" s="401">
        <v>0</v>
      </c>
      <c r="R223" s="401">
        <v>0</v>
      </c>
      <c r="S223" s="401">
        <v>0</v>
      </c>
      <c r="T223" s="439">
        <v>0</v>
      </c>
      <c r="U223" s="439"/>
      <c r="V223" s="439">
        <v>0</v>
      </c>
      <c r="W223" s="439"/>
      <c r="X223" s="395"/>
    </row>
    <row r="224" spans="1:24" ht="15" customHeight="1">
      <c r="A224" s="437"/>
      <c r="B224" s="437"/>
      <c r="C224" s="397"/>
      <c r="D224" s="397">
        <v>4120</v>
      </c>
      <c r="E224" s="438" t="s">
        <v>309</v>
      </c>
      <c r="F224" s="438"/>
      <c r="G224" s="439">
        <v>5710</v>
      </c>
      <c r="H224" s="439"/>
      <c r="I224" s="401">
        <v>5710</v>
      </c>
      <c r="J224" s="401">
        <v>5710</v>
      </c>
      <c r="K224" s="401">
        <v>5710</v>
      </c>
      <c r="L224" s="401">
        <v>0</v>
      </c>
      <c r="M224" s="401">
        <v>0</v>
      </c>
      <c r="N224" s="401">
        <v>0</v>
      </c>
      <c r="O224" s="401">
        <v>0</v>
      </c>
      <c r="P224" s="401">
        <v>0</v>
      </c>
      <c r="Q224" s="401">
        <v>0</v>
      </c>
      <c r="R224" s="401">
        <v>0</v>
      </c>
      <c r="S224" s="401">
        <v>0</v>
      </c>
      <c r="T224" s="439">
        <v>0</v>
      </c>
      <c r="U224" s="439"/>
      <c r="V224" s="439">
        <v>0</v>
      </c>
      <c r="W224" s="439"/>
      <c r="X224" s="395"/>
    </row>
    <row r="225" spans="1:24" ht="15" customHeight="1">
      <c r="A225" s="437"/>
      <c r="B225" s="437"/>
      <c r="C225" s="397"/>
      <c r="D225" s="397">
        <v>4170</v>
      </c>
      <c r="E225" s="438" t="s">
        <v>311</v>
      </c>
      <c r="F225" s="438"/>
      <c r="G225" s="439">
        <v>1150</v>
      </c>
      <c r="H225" s="439"/>
      <c r="I225" s="401">
        <v>1150</v>
      </c>
      <c r="J225" s="401">
        <v>1150</v>
      </c>
      <c r="K225" s="401">
        <v>1150</v>
      </c>
      <c r="L225" s="401">
        <v>0</v>
      </c>
      <c r="M225" s="401">
        <v>0</v>
      </c>
      <c r="N225" s="401">
        <v>0</v>
      </c>
      <c r="O225" s="401">
        <v>0</v>
      </c>
      <c r="P225" s="401">
        <v>0</v>
      </c>
      <c r="Q225" s="401">
        <v>0</v>
      </c>
      <c r="R225" s="401">
        <v>0</v>
      </c>
      <c r="S225" s="401">
        <v>0</v>
      </c>
      <c r="T225" s="439">
        <v>0</v>
      </c>
      <c r="U225" s="439"/>
      <c r="V225" s="439">
        <v>0</v>
      </c>
      <c r="W225" s="439"/>
      <c r="X225" s="395"/>
    </row>
    <row r="226" spans="1:24" ht="16.5" customHeight="1">
      <c r="A226" s="437"/>
      <c r="B226" s="437"/>
      <c r="C226" s="397"/>
      <c r="D226" s="397">
        <v>4210</v>
      </c>
      <c r="E226" s="438" t="s">
        <v>412</v>
      </c>
      <c r="F226" s="438"/>
      <c r="G226" s="439">
        <v>14020</v>
      </c>
      <c r="H226" s="439"/>
      <c r="I226" s="401">
        <v>14020</v>
      </c>
      <c r="J226" s="401">
        <v>14020</v>
      </c>
      <c r="K226" s="401">
        <v>0</v>
      </c>
      <c r="L226" s="401">
        <v>14020</v>
      </c>
      <c r="M226" s="401">
        <v>0</v>
      </c>
      <c r="N226" s="401">
        <v>0</v>
      </c>
      <c r="O226" s="401">
        <v>0</v>
      </c>
      <c r="P226" s="401">
        <v>0</v>
      </c>
      <c r="Q226" s="401">
        <v>0</v>
      </c>
      <c r="R226" s="401">
        <v>0</v>
      </c>
      <c r="S226" s="401">
        <v>0</v>
      </c>
      <c r="T226" s="439">
        <v>0</v>
      </c>
      <c r="U226" s="439"/>
      <c r="V226" s="439">
        <v>0</v>
      </c>
      <c r="W226" s="439"/>
      <c r="X226" s="395"/>
    </row>
    <row r="227" spans="1:24" ht="15" customHeight="1">
      <c r="A227" s="440"/>
      <c r="B227" s="440"/>
      <c r="C227" s="440"/>
      <c r="D227" s="440"/>
      <c r="E227" s="440"/>
      <c r="F227" s="440"/>
      <c r="G227" s="440"/>
      <c r="H227" s="440"/>
      <c r="I227" s="440"/>
      <c r="J227" s="440"/>
      <c r="K227" s="440"/>
      <c r="L227" s="440"/>
      <c r="M227" s="440"/>
      <c r="N227" s="440"/>
      <c r="O227" s="440"/>
      <c r="P227" s="440"/>
      <c r="Q227" s="440"/>
      <c r="R227" s="440"/>
      <c r="S227" s="440"/>
      <c r="T227" s="440"/>
      <c r="U227" s="441" t="s">
        <v>539</v>
      </c>
      <c r="V227" s="441"/>
      <c r="X227" s="395"/>
    </row>
    <row r="228" spans="1:24" ht="31.5" customHeight="1">
      <c r="A228" s="440"/>
      <c r="B228" s="440"/>
      <c r="C228" s="440"/>
      <c r="D228" s="440"/>
      <c r="E228" s="440"/>
      <c r="F228" s="440"/>
      <c r="G228" s="440"/>
      <c r="H228" s="440"/>
      <c r="I228" s="440"/>
      <c r="J228" s="440"/>
      <c r="K228" s="440"/>
      <c r="L228" s="440"/>
      <c r="M228" s="440"/>
      <c r="N228" s="440"/>
      <c r="O228" s="440"/>
      <c r="P228" s="440"/>
      <c r="Q228" s="440"/>
      <c r="R228" s="440"/>
      <c r="S228" s="440"/>
      <c r="T228" s="440"/>
      <c r="U228" s="440"/>
      <c r="V228" s="440"/>
      <c r="W228" s="440"/>
      <c r="X228" s="395"/>
    </row>
    <row r="229" spans="2:24" ht="15" customHeight="1">
      <c r="B229" s="442"/>
      <c r="C229" s="442"/>
      <c r="D229" s="442"/>
      <c r="E229" s="442"/>
      <c r="F229" s="443"/>
      <c r="G229" s="443"/>
      <c r="H229" s="440"/>
      <c r="I229" s="440"/>
      <c r="J229" s="440"/>
      <c r="K229" s="440"/>
      <c r="L229" s="440"/>
      <c r="M229" s="440"/>
      <c r="N229" s="440"/>
      <c r="O229" s="440"/>
      <c r="P229" s="440"/>
      <c r="Q229" s="440"/>
      <c r="R229" s="440"/>
      <c r="S229" s="440"/>
      <c r="T229" s="440"/>
      <c r="U229" s="440"/>
      <c r="V229" s="440"/>
      <c r="W229" s="440"/>
      <c r="X229" s="395"/>
    </row>
    <row r="230" spans="1:24" ht="9" customHeight="1">
      <c r="A230" s="437" t="s">
        <v>43</v>
      </c>
      <c r="B230" s="437"/>
      <c r="C230" s="437" t="s">
        <v>44</v>
      </c>
      <c r="D230" s="437" t="s">
        <v>45</v>
      </c>
      <c r="E230" s="437" t="s">
        <v>46</v>
      </c>
      <c r="F230" s="437"/>
      <c r="G230" s="437" t="s">
        <v>176</v>
      </c>
      <c r="H230" s="437"/>
      <c r="I230" s="437" t="s">
        <v>177</v>
      </c>
      <c r="J230" s="437"/>
      <c r="K230" s="437"/>
      <c r="L230" s="437"/>
      <c r="M230" s="437"/>
      <c r="N230" s="437"/>
      <c r="O230" s="437"/>
      <c r="P230" s="437"/>
      <c r="Q230" s="437"/>
      <c r="R230" s="437"/>
      <c r="S230" s="437"/>
      <c r="T230" s="437"/>
      <c r="U230" s="437"/>
      <c r="V230" s="437"/>
      <c r="W230" s="437"/>
      <c r="X230" s="395"/>
    </row>
    <row r="231" spans="1:24" ht="12.75" customHeight="1">
      <c r="A231" s="437"/>
      <c r="B231" s="437"/>
      <c r="C231" s="437"/>
      <c r="D231" s="437"/>
      <c r="E231" s="437"/>
      <c r="F231" s="437"/>
      <c r="G231" s="437"/>
      <c r="H231" s="437"/>
      <c r="I231" s="437" t="s">
        <v>178</v>
      </c>
      <c r="J231" s="437" t="s">
        <v>179</v>
      </c>
      <c r="K231" s="437"/>
      <c r="L231" s="437"/>
      <c r="M231" s="437"/>
      <c r="N231" s="437"/>
      <c r="O231" s="437"/>
      <c r="P231" s="437"/>
      <c r="Q231" s="437"/>
      <c r="R231" s="437" t="s">
        <v>180</v>
      </c>
      <c r="S231" s="437" t="s">
        <v>179</v>
      </c>
      <c r="T231" s="437"/>
      <c r="U231" s="437"/>
      <c r="V231" s="437"/>
      <c r="W231" s="437"/>
      <c r="X231" s="395"/>
    </row>
    <row r="232" spans="1:24" ht="2.25" customHeight="1">
      <c r="A232" s="437"/>
      <c r="B232" s="437"/>
      <c r="C232" s="437"/>
      <c r="D232" s="437"/>
      <c r="E232" s="437"/>
      <c r="F232" s="437"/>
      <c r="G232" s="437"/>
      <c r="H232" s="437"/>
      <c r="I232" s="437"/>
      <c r="J232" s="437"/>
      <c r="K232" s="437"/>
      <c r="L232" s="437"/>
      <c r="M232" s="437"/>
      <c r="N232" s="437"/>
      <c r="O232" s="437"/>
      <c r="P232" s="437"/>
      <c r="Q232" s="437"/>
      <c r="R232" s="437"/>
      <c r="S232" s="437" t="s">
        <v>181</v>
      </c>
      <c r="T232" s="437" t="s">
        <v>182</v>
      </c>
      <c r="U232" s="437"/>
      <c r="V232" s="437" t="s">
        <v>183</v>
      </c>
      <c r="W232" s="437"/>
      <c r="X232" s="395"/>
    </row>
    <row r="233" spans="1:24" ht="6" customHeight="1">
      <c r="A233" s="437"/>
      <c r="B233" s="437"/>
      <c r="C233" s="437"/>
      <c r="D233" s="437"/>
      <c r="E233" s="437"/>
      <c r="F233" s="437"/>
      <c r="G233" s="437"/>
      <c r="H233" s="437"/>
      <c r="I233" s="437"/>
      <c r="J233" s="437" t="s">
        <v>184</v>
      </c>
      <c r="K233" s="437" t="s">
        <v>179</v>
      </c>
      <c r="L233" s="437"/>
      <c r="M233" s="437" t="s">
        <v>185</v>
      </c>
      <c r="N233" s="437" t="s">
        <v>186</v>
      </c>
      <c r="O233" s="437" t="s">
        <v>187</v>
      </c>
      <c r="P233" s="437" t="s">
        <v>188</v>
      </c>
      <c r="Q233" s="437" t="s">
        <v>189</v>
      </c>
      <c r="R233" s="437"/>
      <c r="S233" s="437"/>
      <c r="T233" s="437"/>
      <c r="U233" s="437"/>
      <c r="V233" s="437"/>
      <c r="W233" s="437"/>
      <c r="X233" s="395"/>
    </row>
    <row r="234" spans="1:24" ht="2.25" customHeight="1">
      <c r="A234" s="437"/>
      <c r="B234" s="437"/>
      <c r="C234" s="437"/>
      <c r="D234" s="437"/>
      <c r="E234" s="437"/>
      <c r="F234" s="437"/>
      <c r="G234" s="437"/>
      <c r="H234" s="437"/>
      <c r="I234" s="437"/>
      <c r="J234" s="437"/>
      <c r="K234" s="437"/>
      <c r="L234" s="437"/>
      <c r="M234" s="437"/>
      <c r="N234" s="437"/>
      <c r="O234" s="437"/>
      <c r="P234" s="437"/>
      <c r="Q234" s="437"/>
      <c r="R234" s="437"/>
      <c r="S234" s="437"/>
      <c r="T234" s="437" t="s">
        <v>190</v>
      </c>
      <c r="U234" s="437"/>
      <c r="V234" s="437"/>
      <c r="W234" s="437"/>
      <c r="X234" s="395"/>
    </row>
    <row r="235" spans="1:24" ht="44.25" customHeight="1">
      <c r="A235" s="437"/>
      <c r="B235" s="437"/>
      <c r="C235" s="437"/>
      <c r="D235" s="437"/>
      <c r="E235" s="437"/>
      <c r="F235" s="437"/>
      <c r="G235" s="437"/>
      <c r="H235" s="437"/>
      <c r="I235" s="437"/>
      <c r="J235" s="437"/>
      <c r="K235" s="397" t="s">
        <v>191</v>
      </c>
      <c r="L235" s="397" t="s">
        <v>192</v>
      </c>
      <c r="M235" s="437"/>
      <c r="N235" s="437"/>
      <c r="O235" s="437"/>
      <c r="P235" s="437"/>
      <c r="Q235" s="437"/>
      <c r="R235" s="437"/>
      <c r="S235" s="437"/>
      <c r="T235" s="437"/>
      <c r="U235" s="437"/>
      <c r="V235" s="437"/>
      <c r="W235" s="437"/>
      <c r="X235" s="395"/>
    </row>
    <row r="236" spans="1:24" s="399" customFormat="1" ht="9" customHeight="1">
      <c r="A236" s="437">
        <v>1</v>
      </c>
      <c r="B236" s="437"/>
      <c r="C236" s="397">
        <v>2</v>
      </c>
      <c r="D236" s="397">
        <v>3</v>
      </c>
      <c r="E236" s="437">
        <v>4</v>
      </c>
      <c r="F236" s="437"/>
      <c r="G236" s="437">
        <v>5</v>
      </c>
      <c r="H236" s="437"/>
      <c r="I236" s="397">
        <v>6</v>
      </c>
      <c r="J236" s="397">
        <v>7</v>
      </c>
      <c r="K236" s="397">
        <v>8</v>
      </c>
      <c r="L236" s="397">
        <v>9</v>
      </c>
      <c r="M236" s="397">
        <v>10</v>
      </c>
      <c r="N236" s="397">
        <v>11</v>
      </c>
      <c r="O236" s="397">
        <v>12</v>
      </c>
      <c r="P236" s="397">
        <v>13</v>
      </c>
      <c r="Q236" s="397">
        <v>14</v>
      </c>
      <c r="R236" s="397">
        <v>15</v>
      </c>
      <c r="S236" s="397">
        <v>16</v>
      </c>
      <c r="T236" s="437">
        <v>17</v>
      </c>
      <c r="U236" s="437"/>
      <c r="V236" s="437">
        <v>18</v>
      </c>
      <c r="W236" s="437"/>
      <c r="X236" s="400"/>
    </row>
    <row r="237" spans="1:24" ht="15" customHeight="1">
      <c r="A237" s="437"/>
      <c r="B237" s="437"/>
      <c r="C237" s="397"/>
      <c r="D237" s="397">
        <v>4260</v>
      </c>
      <c r="E237" s="438" t="s">
        <v>315</v>
      </c>
      <c r="F237" s="438"/>
      <c r="G237" s="439">
        <v>7180</v>
      </c>
      <c r="H237" s="439"/>
      <c r="I237" s="401">
        <v>7180</v>
      </c>
      <c r="J237" s="401">
        <v>7180</v>
      </c>
      <c r="K237" s="401">
        <v>0</v>
      </c>
      <c r="L237" s="401">
        <v>7180</v>
      </c>
      <c r="M237" s="401">
        <v>0</v>
      </c>
      <c r="N237" s="401">
        <v>0</v>
      </c>
      <c r="O237" s="401">
        <v>0</v>
      </c>
      <c r="P237" s="401">
        <v>0</v>
      </c>
      <c r="Q237" s="401">
        <v>0</v>
      </c>
      <c r="R237" s="401">
        <v>0</v>
      </c>
      <c r="S237" s="401">
        <v>0</v>
      </c>
      <c r="T237" s="439">
        <v>0</v>
      </c>
      <c r="U237" s="439"/>
      <c r="V237" s="439">
        <v>0</v>
      </c>
      <c r="W237" s="439"/>
      <c r="X237" s="395"/>
    </row>
    <row r="238" spans="1:24" ht="15" customHeight="1">
      <c r="A238" s="437"/>
      <c r="B238" s="437"/>
      <c r="C238" s="397"/>
      <c r="D238" s="397">
        <v>4280</v>
      </c>
      <c r="E238" s="438" t="s">
        <v>319</v>
      </c>
      <c r="F238" s="438"/>
      <c r="G238" s="439">
        <v>260</v>
      </c>
      <c r="H238" s="439"/>
      <c r="I238" s="401">
        <v>260</v>
      </c>
      <c r="J238" s="401">
        <v>260</v>
      </c>
      <c r="K238" s="401">
        <v>0</v>
      </c>
      <c r="L238" s="401">
        <v>260</v>
      </c>
      <c r="M238" s="401">
        <v>0</v>
      </c>
      <c r="N238" s="401">
        <v>0</v>
      </c>
      <c r="O238" s="401">
        <v>0</v>
      </c>
      <c r="P238" s="401">
        <v>0</v>
      </c>
      <c r="Q238" s="401">
        <v>0</v>
      </c>
      <c r="R238" s="401">
        <v>0</v>
      </c>
      <c r="S238" s="401">
        <v>0</v>
      </c>
      <c r="T238" s="439">
        <v>0</v>
      </c>
      <c r="U238" s="439"/>
      <c r="V238" s="439">
        <v>0</v>
      </c>
      <c r="W238" s="439"/>
      <c r="X238" s="395"/>
    </row>
    <row r="239" spans="1:24" ht="15" customHeight="1">
      <c r="A239" s="437"/>
      <c r="B239" s="437"/>
      <c r="C239" s="397"/>
      <c r="D239" s="397">
        <v>4300</v>
      </c>
      <c r="E239" s="438" t="s">
        <v>321</v>
      </c>
      <c r="F239" s="438"/>
      <c r="G239" s="439">
        <v>5730</v>
      </c>
      <c r="H239" s="439"/>
      <c r="I239" s="401">
        <v>5730</v>
      </c>
      <c r="J239" s="401">
        <v>5730</v>
      </c>
      <c r="K239" s="401">
        <v>0</v>
      </c>
      <c r="L239" s="401">
        <v>5730</v>
      </c>
      <c r="M239" s="401">
        <v>0</v>
      </c>
      <c r="N239" s="401">
        <v>0</v>
      </c>
      <c r="O239" s="401">
        <v>0</v>
      </c>
      <c r="P239" s="401">
        <v>0</v>
      </c>
      <c r="Q239" s="401">
        <v>0</v>
      </c>
      <c r="R239" s="401">
        <v>0</v>
      </c>
      <c r="S239" s="401">
        <v>0</v>
      </c>
      <c r="T239" s="439">
        <v>0</v>
      </c>
      <c r="U239" s="439"/>
      <c r="V239" s="439">
        <v>0</v>
      </c>
      <c r="W239" s="439"/>
      <c r="X239" s="395"/>
    </row>
    <row r="240" spans="1:24" ht="26.25" customHeight="1">
      <c r="A240" s="437"/>
      <c r="B240" s="437"/>
      <c r="C240" s="397"/>
      <c r="D240" s="397">
        <v>4330</v>
      </c>
      <c r="E240" s="438" t="s">
        <v>421</v>
      </c>
      <c r="F240" s="438"/>
      <c r="G240" s="439">
        <v>4100</v>
      </c>
      <c r="H240" s="439"/>
      <c r="I240" s="401">
        <v>4100</v>
      </c>
      <c r="J240" s="401">
        <v>4100</v>
      </c>
      <c r="K240" s="401">
        <v>0</v>
      </c>
      <c r="L240" s="401">
        <v>4100</v>
      </c>
      <c r="M240" s="401">
        <v>0</v>
      </c>
      <c r="N240" s="401">
        <v>0</v>
      </c>
      <c r="O240" s="401">
        <v>0</v>
      </c>
      <c r="P240" s="401">
        <v>0</v>
      </c>
      <c r="Q240" s="401">
        <v>0</v>
      </c>
      <c r="R240" s="401">
        <v>0</v>
      </c>
      <c r="S240" s="401">
        <v>0</v>
      </c>
      <c r="T240" s="439">
        <v>0</v>
      </c>
      <c r="U240" s="439"/>
      <c r="V240" s="439">
        <v>0</v>
      </c>
      <c r="W240" s="439"/>
      <c r="X240" s="395"/>
    </row>
    <row r="241" spans="1:24" ht="15" customHeight="1">
      <c r="A241" s="437"/>
      <c r="B241" s="437"/>
      <c r="C241" s="397"/>
      <c r="D241" s="397">
        <v>4360</v>
      </c>
      <c r="E241" s="438" t="s">
        <v>531</v>
      </c>
      <c r="F241" s="438"/>
      <c r="G241" s="439">
        <v>1940</v>
      </c>
      <c r="H241" s="439"/>
      <c r="I241" s="401">
        <v>1940</v>
      </c>
      <c r="J241" s="401">
        <v>1940</v>
      </c>
      <c r="K241" s="401">
        <v>0</v>
      </c>
      <c r="L241" s="401">
        <v>1940</v>
      </c>
      <c r="M241" s="401">
        <v>0</v>
      </c>
      <c r="N241" s="401">
        <v>0</v>
      </c>
      <c r="O241" s="401">
        <v>0</v>
      </c>
      <c r="P241" s="401">
        <v>0</v>
      </c>
      <c r="Q241" s="401">
        <v>0</v>
      </c>
      <c r="R241" s="401">
        <v>0</v>
      </c>
      <c r="S241" s="401">
        <v>0</v>
      </c>
      <c r="T241" s="439">
        <v>0</v>
      </c>
      <c r="U241" s="439"/>
      <c r="V241" s="439">
        <v>0</v>
      </c>
      <c r="W241" s="439"/>
      <c r="X241" s="395"/>
    </row>
    <row r="242" spans="1:24" ht="15" customHeight="1">
      <c r="A242" s="437"/>
      <c r="B242" s="437"/>
      <c r="C242" s="397"/>
      <c r="D242" s="397">
        <v>4410</v>
      </c>
      <c r="E242" s="438" t="s">
        <v>327</v>
      </c>
      <c r="F242" s="438"/>
      <c r="G242" s="439">
        <v>226</v>
      </c>
      <c r="H242" s="439"/>
      <c r="I242" s="401">
        <v>226</v>
      </c>
      <c r="J242" s="401">
        <v>226</v>
      </c>
      <c r="K242" s="401">
        <v>0</v>
      </c>
      <c r="L242" s="401">
        <v>226</v>
      </c>
      <c r="M242" s="401">
        <v>0</v>
      </c>
      <c r="N242" s="401">
        <v>0</v>
      </c>
      <c r="O242" s="401">
        <v>0</v>
      </c>
      <c r="P242" s="401">
        <v>0</v>
      </c>
      <c r="Q242" s="401">
        <v>0</v>
      </c>
      <c r="R242" s="401">
        <v>0</v>
      </c>
      <c r="S242" s="401">
        <v>0</v>
      </c>
      <c r="T242" s="439">
        <v>0</v>
      </c>
      <c r="U242" s="439"/>
      <c r="V242" s="439">
        <v>0</v>
      </c>
      <c r="W242" s="439"/>
      <c r="X242" s="395"/>
    </row>
    <row r="243" spans="1:24" ht="15" customHeight="1">
      <c r="A243" s="437"/>
      <c r="B243" s="437"/>
      <c r="C243" s="397"/>
      <c r="D243" s="397">
        <v>4430</v>
      </c>
      <c r="E243" s="438" t="s">
        <v>329</v>
      </c>
      <c r="F243" s="438"/>
      <c r="G243" s="439">
        <v>1960</v>
      </c>
      <c r="H243" s="439"/>
      <c r="I243" s="401">
        <v>1960</v>
      </c>
      <c r="J243" s="401">
        <v>1960</v>
      </c>
      <c r="K243" s="401">
        <v>0</v>
      </c>
      <c r="L243" s="401">
        <v>1960</v>
      </c>
      <c r="M243" s="401">
        <v>0</v>
      </c>
      <c r="N243" s="401">
        <v>0</v>
      </c>
      <c r="O243" s="401">
        <v>0</v>
      </c>
      <c r="P243" s="401">
        <v>0</v>
      </c>
      <c r="Q243" s="401">
        <v>0</v>
      </c>
      <c r="R243" s="401">
        <v>0</v>
      </c>
      <c r="S243" s="401">
        <v>0</v>
      </c>
      <c r="T243" s="439">
        <v>0</v>
      </c>
      <c r="U243" s="439"/>
      <c r="V243" s="439">
        <v>0</v>
      </c>
      <c r="W243" s="439"/>
      <c r="X243" s="395"/>
    </row>
    <row r="244" spans="1:24" ht="19.5" customHeight="1">
      <c r="A244" s="437"/>
      <c r="B244" s="437"/>
      <c r="C244" s="397"/>
      <c r="D244" s="397">
        <v>4440</v>
      </c>
      <c r="E244" s="438" t="s">
        <v>331</v>
      </c>
      <c r="F244" s="438"/>
      <c r="G244" s="439">
        <v>15686</v>
      </c>
      <c r="H244" s="439"/>
      <c r="I244" s="401">
        <v>15686</v>
      </c>
      <c r="J244" s="401">
        <v>15686</v>
      </c>
      <c r="K244" s="401">
        <v>0</v>
      </c>
      <c r="L244" s="401">
        <v>15686</v>
      </c>
      <c r="M244" s="401">
        <v>0</v>
      </c>
      <c r="N244" s="401">
        <v>0</v>
      </c>
      <c r="O244" s="401">
        <v>0</v>
      </c>
      <c r="P244" s="401">
        <v>0</v>
      </c>
      <c r="Q244" s="401">
        <v>0</v>
      </c>
      <c r="R244" s="401">
        <v>0</v>
      </c>
      <c r="S244" s="401">
        <v>0</v>
      </c>
      <c r="T244" s="439">
        <v>0</v>
      </c>
      <c r="U244" s="439"/>
      <c r="V244" s="439">
        <v>0</v>
      </c>
      <c r="W244" s="439"/>
      <c r="X244" s="395"/>
    </row>
    <row r="245" spans="1:24" ht="15" customHeight="1">
      <c r="A245" s="437"/>
      <c r="B245" s="437"/>
      <c r="C245" s="397">
        <v>80104</v>
      </c>
      <c r="D245" s="397"/>
      <c r="E245" s="438" t="s">
        <v>147</v>
      </c>
      <c r="F245" s="438"/>
      <c r="G245" s="439">
        <v>552000</v>
      </c>
      <c r="H245" s="439"/>
      <c r="I245" s="401">
        <v>552000</v>
      </c>
      <c r="J245" s="401">
        <v>388000</v>
      </c>
      <c r="K245" s="401">
        <v>0</v>
      </c>
      <c r="L245" s="401">
        <v>388000</v>
      </c>
      <c r="M245" s="401">
        <v>164000</v>
      </c>
      <c r="N245" s="401">
        <v>0</v>
      </c>
      <c r="O245" s="401">
        <v>0</v>
      </c>
      <c r="P245" s="401">
        <v>0</v>
      </c>
      <c r="Q245" s="401">
        <v>0</v>
      </c>
      <c r="R245" s="401">
        <v>0</v>
      </c>
      <c r="S245" s="401">
        <v>0</v>
      </c>
      <c r="T245" s="439">
        <v>0</v>
      </c>
      <c r="U245" s="439"/>
      <c r="V245" s="439">
        <v>0</v>
      </c>
      <c r="W245" s="439"/>
      <c r="X245" s="395"/>
    </row>
    <row r="246" spans="1:24" ht="19.5" customHeight="1">
      <c r="A246" s="437"/>
      <c r="B246" s="437"/>
      <c r="C246" s="397"/>
      <c r="D246" s="397">
        <v>2540</v>
      </c>
      <c r="E246" s="438" t="s">
        <v>419</v>
      </c>
      <c r="F246" s="438"/>
      <c r="G246" s="439">
        <v>164000</v>
      </c>
      <c r="H246" s="439"/>
      <c r="I246" s="401">
        <v>164000</v>
      </c>
      <c r="J246" s="401">
        <v>0</v>
      </c>
      <c r="K246" s="401">
        <v>0</v>
      </c>
      <c r="L246" s="401">
        <v>0</v>
      </c>
      <c r="M246" s="401">
        <v>164000</v>
      </c>
      <c r="N246" s="401">
        <v>0</v>
      </c>
      <c r="O246" s="401">
        <v>0</v>
      </c>
      <c r="P246" s="401">
        <v>0</v>
      </c>
      <c r="Q246" s="401">
        <v>0</v>
      </c>
      <c r="R246" s="401">
        <v>0</v>
      </c>
      <c r="S246" s="401">
        <v>0</v>
      </c>
      <c r="T246" s="439">
        <v>0</v>
      </c>
      <c r="U246" s="439"/>
      <c r="V246" s="439">
        <v>0</v>
      </c>
      <c r="W246" s="439"/>
      <c r="X246" s="395"/>
    </row>
    <row r="247" spans="1:24" ht="26.25" customHeight="1">
      <c r="A247" s="437"/>
      <c r="B247" s="437"/>
      <c r="C247" s="397"/>
      <c r="D247" s="397">
        <v>4330</v>
      </c>
      <c r="E247" s="438" t="s">
        <v>421</v>
      </c>
      <c r="F247" s="438"/>
      <c r="G247" s="439">
        <v>388000</v>
      </c>
      <c r="H247" s="439"/>
      <c r="I247" s="401">
        <v>388000</v>
      </c>
      <c r="J247" s="401">
        <v>388000</v>
      </c>
      <c r="K247" s="401">
        <v>0</v>
      </c>
      <c r="L247" s="401">
        <v>388000</v>
      </c>
      <c r="M247" s="401">
        <v>0</v>
      </c>
      <c r="N247" s="401">
        <v>0</v>
      </c>
      <c r="O247" s="401">
        <v>0</v>
      </c>
      <c r="P247" s="401">
        <v>0</v>
      </c>
      <c r="Q247" s="401">
        <v>0</v>
      </c>
      <c r="R247" s="401">
        <v>0</v>
      </c>
      <c r="S247" s="401">
        <v>0</v>
      </c>
      <c r="T247" s="439">
        <v>0</v>
      </c>
      <c r="U247" s="439"/>
      <c r="V247" s="439">
        <v>0</v>
      </c>
      <c r="W247" s="439"/>
      <c r="X247" s="395"/>
    </row>
    <row r="248" spans="1:24" ht="15" customHeight="1">
      <c r="A248" s="437"/>
      <c r="B248" s="437"/>
      <c r="C248" s="397">
        <v>80106</v>
      </c>
      <c r="D248" s="397"/>
      <c r="E248" s="438" t="s">
        <v>15</v>
      </c>
      <c r="F248" s="438"/>
      <c r="G248" s="439">
        <v>4400</v>
      </c>
      <c r="H248" s="439"/>
      <c r="I248" s="401">
        <v>4400</v>
      </c>
      <c r="J248" s="401">
        <v>4400</v>
      </c>
      <c r="K248" s="401">
        <v>0</v>
      </c>
      <c r="L248" s="401">
        <v>4400</v>
      </c>
      <c r="M248" s="401">
        <v>0</v>
      </c>
      <c r="N248" s="401">
        <v>0</v>
      </c>
      <c r="O248" s="401">
        <v>0</v>
      </c>
      <c r="P248" s="401">
        <v>0</v>
      </c>
      <c r="Q248" s="401">
        <v>0</v>
      </c>
      <c r="R248" s="401">
        <v>0</v>
      </c>
      <c r="S248" s="401">
        <v>0</v>
      </c>
      <c r="T248" s="439">
        <v>0</v>
      </c>
      <c r="U248" s="439"/>
      <c r="V248" s="439">
        <v>0</v>
      </c>
      <c r="W248" s="439"/>
      <c r="X248" s="395"/>
    </row>
    <row r="249" spans="1:24" ht="26.25" customHeight="1">
      <c r="A249" s="437"/>
      <c r="B249" s="437"/>
      <c r="C249" s="397"/>
      <c r="D249" s="397">
        <v>4330</v>
      </c>
      <c r="E249" s="438" t="s">
        <v>421</v>
      </c>
      <c r="F249" s="438"/>
      <c r="G249" s="439">
        <v>4400</v>
      </c>
      <c r="H249" s="439"/>
      <c r="I249" s="401">
        <v>4400</v>
      </c>
      <c r="J249" s="401">
        <v>4400</v>
      </c>
      <c r="K249" s="401">
        <v>0</v>
      </c>
      <c r="L249" s="401">
        <v>4400</v>
      </c>
      <c r="M249" s="401">
        <v>0</v>
      </c>
      <c r="N249" s="401">
        <v>0</v>
      </c>
      <c r="O249" s="401">
        <v>0</v>
      </c>
      <c r="P249" s="401">
        <v>0</v>
      </c>
      <c r="Q249" s="401">
        <v>0</v>
      </c>
      <c r="R249" s="401">
        <v>0</v>
      </c>
      <c r="S249" s="401">
        <v>0</v>
      </c>
      <c r="T249" s="439">
        <v>0</v>
      </c>
      <c r="U249" s="439"/>
      <c r="V249" s="439">
        <v>0</v>
      </c>
      <c r="W249" s="439"/>
      <c r="X249" s="395"/>
    </row>
    <row r="250" spans="1:24" ht="15" customHeight="1">
      <c r="A250" s="437"/>
      <c r="B250" s="437"/>
      <c r="C250" s="397">
        <v>80110</v>
      </c>
      <c r="D250" s="397"/>
      <c r="E250" s="438" t="s">
        <v>205</v>
      </c>
      <c r="F250" s="438"/>
      <c r="G250" s="439">
        <v>872086</v>
      </c>
      <c r="H250" s="439"/>
      <c r="I250" s="401">
        <v>872086</v>
      </c>
      <c r="J250" s="401">
        <v>824401</v>
      </c>
      <c r="K250" s="401">
        <v>705890</v>
      </c>
      <c r="L250" s="401">
        <v>118511</v>
      </c>
      <c r="M250" s="401">
        <v>0</v>
      </c>
      <c r="N250" s="401">
        <v>47685</v>
      </c>
      <c r="O250" s="401">
        <v>0</v>
      </c>
      <c r="P250" s="401">
        <v>0</v>
      </c>
      <c r="Q250" s="401">
        <v>0</v>
      </c>
      <c r="R250" s="401">
        <v>0</v>
      </c>
      <c r="S250" s="401">
        <v>0</v>
      </c>
      <c r="T250" s="439">
        <v>0</v>
      </c>
      <c r="U250" s="439"/>
      <c r="V250" s="439">
        <v>0</v>
      </c>
      <c r="W250" s="439"/>
      <c r="X250" s="395"/>
    </row>
    <row r="251" spans="1:24" ht="15" customHeight="1">
      <c r="A251" s="437"/>
      <c r="B251" s="437"/>
      <c r="C251" s="397"/>
      <c r="D251" s="397">
        <v>3020</v>
      </c>
      <c r="E251" s="438" t="s">
        <v>301</v>
      </c>
      <c r="F251" s="438"/>
      <c r="G251" s="439">
        <v>47685</v>
      </c>
      <c r="H251" s="439"/>
      <c r="I251" s="401">
        <v>47685</v>
      </c>
      <c r="J251" s="401">
        <v>0</v>
      </c>
      <c r="K251" s="401">
        <v>0</v>
      </c>
      <c r="L251" s="401">
        <v>0</v>
      </c>
      <c r="M251" s="401">
        <v>0</v>
      </c>
      <c r="N251" s="401">
        <v>47685</v>
      </c>
      <c r="O251" s="401">
        <v>0</v>
      </c>
      <c r="P251" s="401">
        <v>0</v>
      </c>
      <c r="Q251" s="401">
        <v>0</v>
      </c>
      <c r="R251" s="401">
        <v>0</v>
      </c>
      <c r="S251" s="401">
        <v>0</v>
      </c>
      <c r="T251" s="439">
        <v>0</v>
      </c>
      <c r="U251" s="439"/>
      <c r="V251" s="439">
        <v>0</v>
      </c>
      <c r="W251" s="439"/>
      <c r="X251" s="395"/>
    </row>
    <row r="252" spans="1:24" ht="15" customHeight="1">
      <c r="A252" s="437"/>
      <c r="B252" s="437"/>
      <c r="C252" s="397"/>
      <c r="D252" s="397">
        <v>4010</v>
      </c>
      <c r="E252" s="438" t="s">
        <v>303</v>
      </c>
      <c r="F252" s="438"/>
      <c r="G252" s="439">
        <v>540160</v>
      </c>
      <c r="H252" s="439"/>
      <c r="I252" s="401">
        <v>540160</v>
      </c>
      <c r="J252" s="401">
        <v>540160</v>
      </c>
      <c r="K252" s="401">
        <v>540160</v>
      </c>
      <c r="L252" s="401">
        <v>0</v>
      </c>
      <c r="M252" s="401">
        <v>0</v>
      </c>
      <c r="N252" s="401">
        <v>0</v>
      </c>
      <c r="O252" s="401">
        <v>0</v>
      </c>
      <c r="P252" s="401">
        <v>0</v>
      </c>
      <c r="Q252" s="401">
        <v>0</v>
      </c>
      <c r="R252" s="401">
        <v>0</v>
      </c>
      <c r="S252" s="401">
        <v>0</v>
      </c>
      <c r="T252" s="439">
        <v>0</v>
      </c>
      <c r="U252" s="439"/>
      <c r="V252" s="439">
        <v>0</v>
      </c>
      <c r="W252" s="439"/>
      <c r="X252" s="395"/>
    </row>
    <row r="253" spans="1:24" ht="15" customHeight="1">
      <c r="A253" s="437"/>
      <c r="B253" s="437"/>
      <c r="C253" s="397"/>
      <c r="D253" s="397">
        <v>4040</v>
      </c>
      <c r="E253" s="438" t="s">
        <v>305</v>
      </c>
      <c r="F253" s="438"/>
      <c r="G253" s="439">
        <v>43210</v>
      </c>
      <c r="H253" s="439"/>
      <c r="I253" s="401">
        <v>43210</v>
      </c>
      <c r="J253" s="401">
        <v>43210</v>
      </c>
      <c r="K253" s="401">
        <v>43210</v>
      </c>
      <c r="L253" s="401">
        <v>0</v>
      </c>
      <c r="M253" s="401">
        <v>0</v>
      </c>
      <c r="N253" s="401">
        <v>0</v>
      </c>
      <c r="O253" s="401">
        <v>0</v>
      </c>
      <c r="P253" s="401">
        <v>0</v>
      </c>
      <c r="Q253" s="401">
        <v>0</v>
      </c>
      <c r="R253" s="401">
        <v>0</v>
      </c>
      <c r="S253" s="401">
        <v>0</v>
      </c>
      <c r="T253" s="439">
        <v>0</v>
      </c>
      <c r="U253" s="439"/>
      <c r="V253" s="439">
        <v>0</v>
      </c>
      <c r="W253" s="439"/>
      <c r="X253" s="395"/>
    </row>
    <row r="254" spans="1:24" ht="15" customHeight="1">
      <c r="A254" s="437"/>
      <c r="B254" s="437"/>
      <c r="C254" s="397"/>
      <c r="D254" s="397">
        <v>4110</v>
      </c>
      <c r="E254" s="438" t="s">
        <v>307</v>
      </c>
      <c r="F254" s="438"/>
      <c r="G254" s="439">
        <v>105940</v>
      </c>
      <c r="H254" s="439"/>
      <c r="I254" s="401">
        <v>105940</v>
      </c>
      <c r="J254" s="401">
        <v>105940</v>
      </c>
      <c r="K254" s="401">
        <v>105940</v>
      </c>
      <c r="L254" s="401">
        <v>0</v>
      </c>
      <c r="M254" s="401">
        <v>0</v>
      </c>
      <c r="N254" s="401">
        <v>0</v>
      </c>
      <c r="O254" s="401">
        <v>0</v>
      </c>
      <c r="P254" s="401">
        <v>0</v>
      </c>
      <c r="Q254" s="401">
        <v>0</v>
      </c>
      <c r="R254" s="401">
        <v>0</v>
      </c>
      <c r="S254" s="401">
        <v>0</v>
      </c>
      <c r="T254" s="439">
        <v>0</v>
      </c>
      <c r="U254" s="439"/>
      <c r="V254" s="439">
        <v>0</v>
      </c>
      <c r="W254" s="439"/>
      <c r="X254" s="395"/>
    </row>
    <row r="255" spans="1:24" ht="15" customHeight="1">
      <c r="A255" s="437"/>
      <c r="B255" s="437"/>
      <c r="C255" s="397"/>
      <c r="D255" s="397">
        <v>4120</v>
      </c>
      <c r="E255" s="438" t="s">
        <v>309</v>
      </c>
      <c r="F255" s="438"/>
      <c r="G255" s="439">
        <v>15180</v>
      </c>
      <c r="H255" s="439"/>
      <c r="I255" s="401">
        <v>15180</v>
      </c>
      <c r="J255" s="401">
        <v>15180</v>
      </c>
      <c r="K255" s="401">
        <v>15180</v>
      </c>
      <c r="L255" s="401">
        <v>0</v>
      </c>
      <c r="M255" s="401">
        <v>0</v>
      </c>
      <c r="N255" s="401">
        <v>0</v>
      </c>
      <c r="O255" s="401">
        <v>0</v>
      </c>
      <c r="P255" s="401">
        <v>0</v>
      </c>
      <c r="Q255" s="401">
        <v>0</v>
      </c>
      <c r="R255" s="401">
        <v>0</v>
      </c>
      <c r="S255" s="401">
        <v>0</v>
      </c>
      <c r="T255" s="439">
        <v>0</v>
      </c>
      <c r="U255" s="439"/>
      <c r="V255" s="439">
        <v>0</v>
      </c>
      <c r="W255" s="439"/>
      <c r="X255" s="395"/>
    </row>
    <row r="256" spans="1:24" ht="15" customHeight="1">
      <c r="A256" s="437"/>
      <c r="B256" s="437"/>
      <c r="C256" s="397"/>
      <c r="D256" s="397">
        <v>4170</v>
      </c>
      <c r="E256" s="438" t="s">
        <v>311</v>
      </c>
      <c r="F256" s="438"/>
      <c r="G256" s="439">
        <v>1400</v>
      </c>
      <c r="H256" s="439"/>
      <c r="I256" s="401">
        <v>1400</v>
      </c>
      <c r="J256" s="401">
        <v>1400</v>
      </c>
      <c r="K256" s="401">
        <v>1400</v>
      </c>
      <c r="L256" s="401">
        <v>0</v>
      </c>
      <c r="M256" s="401">
        <v>0</v>
      </c>
      <c r="N256" s="401">
        <v>0</v>
      </c>
      <c r="O256" s="401">
        <v>0</v>
      </c>
      <c r="P256" s="401">
        <v>0</v>
      </c>
      <c r="Q256" s="401">
        <v>0</v>
      </c>
      <c r="R256" s="401">
        <v>0</v>
      </c>
      <c r="S256" s="401">
        <v>0</v>
      </c>
      <c r="T256" s="439">
        <v>0</v>
      </c>
      <c r="U256" s="439"/>
      <c r="V256" s="439">
        <v>0</v>
      </c>
      <c r="W256" s="439"/>
      <c r="X256" s="395"/>
    </row>
    <row r="257" spans="1:24" ht="15" customHeight="1">
      <c r="A257" s="437"/>
      <c r="B257" s="437"/>
      <c r="C257" s="397"/>
      <c r="D257" s="397">
        <v>4210</v>
      </c>
      <c r="E257" s="438" t="s">
        <v>412</v>
      </c>
      <c r="F257" s="438"/>
      <c r="G257" s="439">
        <v>60365</v>
      </c>
      <c r="H257" s="439"/>
      <c r="I257" s="401">
        <v>60365</v>
      </c>
      <c r="J257" s="401">
        <v>60365</v>
      </c>
      <c r="K257" s="401">
        <v>0</v>
      </c>
      <c r="L257" s="401">
        <v>60365</v>
      </c>
      <c r="M257" s="401">
        <v>0</v>
      </c>
      <c r="N257" s="401">
        <v>0</v>
      </c>
      <c r="O257" s="401">
        <v>0</v>
      </c>
      <c r="P257" s="401">
        <v>0</v>
      </c>
      <c r="Q257" s="401">
        <v>0</v>
      </c>
      <c r="R257" s="401">
        <v>0</v>
      </c>
      <c r="S257" s="401">
        <v>0</v>
      </c>
      <c r="T257" s="439">
        <v>0</v>
      </c>
      <c r="U257" s="439"/>
      <c r="V257" s="439">
        <v>0</v>
      </c>
      <c r="W257" s="439"/>
      <c r="X257" s="395"/>
    </row>
    <row r="258" spans="1:24" ht="15" customHeight="1">
      <c r="A258" s="437"/>
      <c r="B258" s="437"/>
      <c r="C258" s="397"/>
      <c r="D258" s="397">
        <v>4240</v>
      </c>
      <c r="E258" s="438" t="s">
        <v>538</v>
      </c>
      <c r="F258" s="438"/>
      <c r="G258" s="439">
        <v>1000</v>
      </c>
      <c r="H258" s="439"/>
      <c r="I258" s="401">
        <v>1000</v>
      </c>
      <c r="J258" s="401">
        <v>1000</v>
      </c>
      <c r="K258" s="401">
        <v>0</v>
      </c>
      <c r="L258" s="401">
        <v>1000</v>
      </c>
      <c r="M258" s="401">
        <v>0</v>
      </c>
      <c r="N258" s="401">
        <v>0</v>
      </c>
      <c r="O258" s="401">
        <v>0</v>
      </c>
      <c r="P258" s="401">
        <v>0</v>
      </c>
      <c r="Q258" s="401">
        <v>0</v>
      </c>
      <c r="R258" s="401">
        <v>0</v>
      </c>
      <c r="S258" s="401">
        <v>0</v>
      </c>
      <c r="T258" s="439">
        <v>0</v>
      </c>
      <c r="U258" s="439"/>
      <c r="V258" s="439">
        <v>0</v>
      </c>
      <c r="W258" s="439"/>
      <c r="X258" s="395"/>
    </row>
    <row r="259" spans="1:24" ht="15" customHeight="1">
      <c r="A259" s="437"/>
      <c r="B259" s="437"/>
      <c r="C259" s="397"/>
      <c r="D259" s="397">
        <v>4260</v>
      </c>
      <c r="E259" s="438" t="s">
        <v>315</v>
      </c>
      <c r="F259" s="438"/>
      <c r="G259" s="439">
        <v>12000</v>
      </c>
      <c r="H259" s="439"/>
      <c r="I259" s="401">
        <v>12000</v>
      </c>
      <c r="J259" s="401">
        <v>12000</v>
      </c>
      <c r="K259" s="401">
        <v>0</v>
      </c>
      <c r="L259" s="401">
        <v>12000</v>
      </c>
      <c r="M259" s="401">
        <v>0</v>
      </c>
      <c r="N259" s="401">
        <v>0</v>
      </c>
      <c r="O259" s="401">
        <v>0</v>
      </c>
      <c r="P259" s="401">
        <v>0</v>
      </c>
      <c r="Q259" s="401">
        <v>0</v>
      </c>
      <c r="R259" s="401">
        <v>0</v>
      </c>
      <c r="S259" s="401">
        <v>0</v>
      </c>
      <c r="T259" s="439">
        <v>0</v>
      </c>
      <c r="U259" s="439"/>
      <c r="V259" s="439">
        <v>0</v>
      </c>
      <c r="W259" s="439"/>
      <c r="X259" s="395"/>
    </row>
    <row r="260" spans="1:24" ht="15" customHeight="1">
      <c r="A260" s="437"/>
      <c r="B260" s="437"/>
      <c r="C260" s="397"/>
      <c r="D260" s="397">
        <v>4280</v>
      </c>
      <c r="E260" s="438" t="s">
        <v>319</v>
      </c>
      <c r="F260" s="438"/>
      <c r="G260" s="439">
        <v>562</v>
      </c>
      <c r="H260" s="439"/>
      <c r="I260" s="401">
        <v>562</v>
      </c>
      <c r="J260" s="401">
        <v>562</v>
      </c>
      <c r="K260" s="401">
        <v>0</v>
      </c>
      <c r="L260" s="401">
        <v>562</v>
      </c>
      <c r="M260" s="401">
        <v>0</v>
      </c>
      <c r="N260" s="401">
        <v>0</v>
      </c>
      <c r="O260" s="401">
        <v>0</v>
      </c>
      <c r="P260" s="401">
        <v>0</v>
      </c>
      <c r="Q260" s="401">
        <v>0</v>
      </c>
      <c r="R260" s="401">
        <v>0</v>
      </c>
      <c r="S260" s="401">
        <v>0</v>
      </c>
      <c r="T260" s="439">
        <v>0</v>
      </c>
      <c r="U260" s="439"/>
      <c r="V260" s="439">
        <v>0</v>
      </c>
      <c r="W260" s="439"/>
      <c r="X260" s="395"/>
    </row>
    <row r="261" spans="1:24" ht="15" customHeight="1">
      <c r="A261" s="437"/>
      <c r="B261" s="437"/>
      <c r="C261" s="397"/>
      <c r="D261" s="397">
        <v>4300</v>
      </c>
      <c r="E261" s="438" t="s">
        <v>321</v>
      </c>
      <c r="F261" s="438"/>
      <c r="G261" s="439">
        <v>8973</v>
      </c>
      <c r="H261" s="439"/>
      <c r="I261" s="401">
        <v>8973</v>
      </c>
      <c r="J261" s="401">
        <v>8973</v>
      </c>
      <c r="K261" s="401">
        <v>0</v>
      </c>
      <c r="L261" s="401">
        <v>8973</v>
      </c>
      <c r="M261" s="401">
        <v>0</v>
      </c>
      <c r="N261" s="401">
        <v>0</v>
      </c>
      <c r="O261" s="401">
        <v>0</v>
      </c>
      <c r="P261" s="401">
        <v>0</v>
      </c>
      <c r="Q261" s="401">
        <v>0</v>
      </c>
      <c r="R261" s="401">
        <v>0</v>
      </c>
      <c r="S261" s="401">
        <v>0</v>
      </c>
      <c r="T261" s="439">
        <v>0</v>
      </c>
      <c r="U261" s="439"/>
      <c r="V261" s="439">
        <v>0</v>
      </c>
      <c r="W261" s="439"/>
      <c r="X261" s="395"/>
    </row>
    <row r="262" spans="1:24" ht="15" customHeight="1">
      <c r="A262" s="437"/>
      <c r="B262" s="437"/>
      <c r="C262" s="397"/>
      <c r="D262" s="397">
        <v>4360</v>
      </c>
      <c r="E262" s="438" t="s">
        <v>531</v>
      </c>
      <c r="F262" s="438"/>
      <c r="G262" s="439">
        <v>2277</v>
      </c>
      <c r="H262" s="439"/>
      <c r="I262" s="401">
        <v>2277</v>
      </c>
      <c r="J262" s="401">
        <v>2277</v>
      </c>
      <c r="K262" s="401">
        <v>0</v>
      </c>
      <c r="L262" s="401">
        <v>2277</v>
      </c>
      <c r="M262" s="401">
        <v>0</v>
      </c>
      <c r="N262" s="401">
        <v>0</v>
      </c>
      <c r="O262" s="401">
        <v>0</v>
      </c>
      <c r="P262" s="401">
        <v>0</v>
      </c>
      <c r="Q262" s="401">
        <v>0</v>
      </c>
      <c r="R262" s="401">
        <v>0</v>
      </c>
      <c r="S262" s="401">
        <v>0</v>
      </c>
      <c r="T262" s="439">
        <v>0</v>
      </c>
      <c r="U262" s="439"/>
      <c r="V262" s="439">
        <v>0</v>
      </c>
      <c r="W262" s="439"/>
      <c r="X262" s="395"/>
    </row>
    <row r="263" spans="1:24" ht="15" customHeight="1">
      <c r="A263" s="437"/>
      <c r="B263" s="437"/>
      <c r="C263" s="397"/>
      <c r="D263" s="397">
        <v>4410</v>
      </c>
      <c r="E263" s="438" t="s">
        <v>327</v>
      </c>
      <c r="F263" s="438"/>
      <c r="G263" s="439">
        <v>200</v>
      </c>
      <c r="H263" s="439"/>
      <c r="I263" s="401">
        <v>200</v>
      </c>
      <c r="J263" s="401">
        <v>200</v>
      </c>
      <c r="K263" s="401">
        <v>0</v>
      </c>
      <c r="L263" s="401">
        <v>200</v>
      </c>
      <c r="M263" s="401">
        <v>0</v>
      </c>
      <c r="N263" s="401">
        <v>0</v>
      </c>
      <c r="O263" s="401">
        <v>0</v>
      </c>
      <c r="P263" s="401">
        <v>0</v>
      </c>
      <c r="Q263" s="401">
        <v>0</v>
      </c>
      <c r="R263" s="401">
        <v>0</v>
      </c>
      <c r="S263" s="401">
        <v>0</v>
      </c>
      <c r="T263" s="439">
        <v>0</v>
      </c>
      <c r="U263" s="439"/>
      <c r="V263" s="439">
        <v>0</v>
      </c>
      <c r="W263" s="439"/>
      <c r="X263" s="395"/>
    </row>
    <row r="264" spans="1:24" ht="7.5" customHeight="1">
      <c r="A264" s="440"/>
      <c r="B264" s="440"/>
      <c r="C264" s="440"/>
      <c r="D264" s="440"/>
      <c r="E264" s="440"/>
      <c r="F264" s="440"/>
      <c r="G264" s="440"/>
      <c r="H264" s="440"/>
      <c r="I264" s="440"/>
      <c r="J264" s="440"/>
      <c r="K264" s="440"/>
      <c r="L264" s="440"/>
      <c r="M264" s="440"/>
      <c r="N264" s="440"/>
      <c r="O264" s="440"/>
      <c r="P264" s="440"/>
      <c r="Q264" s="440"/>
      <c r="R264" s="440"/>
      <c r="S264" s="440"/>
      <c r="T264" s="440"/>
      <c r="U264" s="440"/>
      <c r="V264" s="440"/>
      <c r="W264" s="440"/>
      <c r="X264" s="395"/>
    </row>
    <row r="265" spans="1:24" ht="15" customHeight="1">
      <c r="A265" s="440"/>
      <c r="B265" s="440"/>
      <c r="C265" s="440"/>
      <c r="D265" s="440"/>
      <c r="E265" s="440"/>
      <c r="F265" s="440"/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440"/>
      <c r="R265" s="440"/>
      <c r="S265" s="440"/>
      <c r="T265" s="440"/>
      <c r="U265" s="441" t="s">
        <v>540</v>
      </c>
      <c r="V265" s="441"/>
      <c r="X265" s="395"/>
    </row>
    <row r="266" spans="1:24" ht="14.25" customHeight="1">
      <c r="A266" s="440"/>
      <c r="B266" s="440"/>
      <c r="C266" s="440"/>
      <c r="D266" s="440"/>
      <c r="E266" s="440"/>
      <c r="F266" s="440"/>
      <c r="G266" s="440"/>
      <c r="H266" s="440"/>
      <c r="I266" s="440"/>
      <c r="J266" s="440"/>
      <c r="K266" s="440"/>
      <c r="L266" s="440"/>
      <c r="M266" s="440"/>
      <c r="N266" s="440"/>
      <c r="O266" s="440"/>
      <c r="P266" s="440"/>
      <c r="Q266" s="440"/>
      <c r="R266" s="440"/>
      <c r="S266" s="440"/>
      <c r="T266" s="440"/>
      <c r="U266" s="440"/>
      <c r="V266" s="440"/>
      <c r="W266" s="440"/>
      <c r="X266" s="395"/>
    </row>
    <row r="267" spans="2:24" ht="15" customHeight="1">
      <c r="B267" s="442"/>
      <c r="C267" s="442"/>
      <c r="D267" s="442"/>
      <c r="E267" s="442"/>
      <c r="F267" s="443"/>
      <c r="G267" s="443"/>
      <c r="H267" s="440"/>
      <c r="I267" s="440"/>
      <c r="J267" s="440"/>
      <c r="K267" s="440"/>
      <c r="L267" s="440"/>
      <c r="M267" s="440"/>
      <c r="N267" s="440"/>
      <c r="O267" s="440"/>
      <c r="P267" s="440"/>
      <c r="Q267" s="440"/>
      <c r="R267" s="440"/>
      <c r="S267" s="440"/>
      <c r="T267" s="440"/>
      <c r="U267" s="440"/>
      <c r="V267" s="440"/>
      <c r="W267" s="440"/>
      <c r="X267" s="395"/>
    </row>
    <row r="268" spans="1:24" ht="9" customHeight="1">
      <c r="A268" s="437" t="s">
        <v>43</v>
      </c>
      <c r="B268" s="437"/>
      <c r="C268" s="437" t="s">
        <v>44</v>
      </c>
      <c r="D268" s="437" t="s">
        <v>45</v>
      </c>
      <c r="E268" s="437" t="s">
        <v>46</v>
      </c>
      <c r="F268" s="437"/>
      <c r="G268" s="437" t="s">
        <v>176</v>
      </c>
      <c r="H268" s="437"/>
      <c r="I268" s="437" t="s">
        <v>177</v>
      </c>
      <c r="J268" s="437"/>
      <c r="K268" s="437"/>
      <c r="L268" s="437"/>
      <c r="M268" s="437"/>
      <c r="N268" s="437"/>
      <c r="O268" s="437"/>
      <c r="P268" s="437"/>
      <c r="Q268" s="437"/>
      <c r="R268" s="437"/>
      <c r="S268" s="437"/>
      <c r="T268" s="437"/>
      <c r="U268" s="437"/>
      <c r="V268" s="437"/>
      <c r="W268" s="437"/>
      <c r="X268" s="395"/>
    </row>
    <row r="269" spans="1:24" ht="12.75" customHeight="1">
      <c r="A269" s="437"/>
      <c r="B269" s="437"/>
      <c r="C269" s="437"/>
      <c r="D269" s="437"/>
      <c r="E269" s="437"/>
      <c r="F269" s="437"/>
      <c r="G269" s="437"/>
      <c r="H269" s="437"/>
      <c r="I269" s="437" t="s">
        <v>178</v>
      </c>
      <c r="J269" s="437" t="s">
        <v>179</v>
      </c>
      <c r="K269" s="437"/>
      <c r="L269" s="437"/>
      <c r="M269" s="437"/>
      <c r="N269" s="437"/>
      <c r="O269" s="437"/>
      <c r="P269" s="437"/>
      <c r="Q269" s="437"/>
      <c r="R269" s="437" t="s">
        <v>180</v>
      </c>
      <c r="S269" s="437" t="s">
        <v>179</v>
      </c>
      <c r="T269" s="437"/>
      <c r="U269" s="437"/>
      <c r="V269" s="437"/>
      <c r="W269" s="437"/>
      <c r="X269" s="395"/>
    </row>
    <row r="270" spans="1:24" ht="2.25" customHeight="1">
      <c r="A270" s="437"/>
      <c r="B270" s="437"/>
      <c r="C270" s="437"/>
      <c r="D270" s="437"/>
      <c r="E270" s="437"/>
      <c r="F270" s="437"/>
      <c r="G270" s="437"/>
      <c r="H270" s="437"/>
      <c r="I270" s="437"/>
      <c r="J270" s="437"/>
      <c r="K270" s="437"/>
      <c r="L270" s="437"/>
      <c r="M270" s="437"/>
      <c r="N270" s="437"/>
      <c r="O270" s="437"/>
      <c r="P270" s="437"/>
      <c r="Q270" s="437"/>
      <c r="R270" s="437"/>
      <c r="S270" s="437" t="s">
        <v>181</v>
      </c>
      <c r="T270" s="437" t="s">
        <v>182</v>
      </c>
      <c r="U270" s="437"/>
      <c r="V270" s="437" t="s">
        <v>183</v>
      </c>
      <c r="W270" s="437"/>
      <c r="X270" s="395"/>
    </row>
    <row r="271" spans="1:24" ht="6" customHeight="1">
      <c r="A271" s="437"/>
      <c r="B271" s="437"/>
      <c r="C271" s="437"/>
      <c r="D271" s="437"/>
      <c r="E271" s="437"/>
      <c r="F271" s="437"/>
      <c r="G271" s="437"/>
      <c r="H271" s="437"/>
      <c r="I271" s="437"/>
      <c r="J271" s="437" t="s">
        <v>184</v>
      </c>
      <c r="K271" s="437" t="s">
        <v>179</v>
      </c>
      <c r="L271" s="437"/>
      <c r="M271" s="437" t="s">
        <v>185</v>
      </c>
      <c r="N271" s="437" t="s">
        <v>186</v>
      </c>
      <c r="O271" s="437" t="s">
        <v>187</v>
      </c>
      <c r="P271" s="437" t="s">
        <v>188</v>
      </c>
      <c r="Q271" s="437" t="s">
        <v>189</v>
      </c>
      <c r="R271" s="437"/>
      <c r="S271" s="437"/>
      <c r="T271" s="437"/>
      <c r="U271" s="437"/>
      <c r="V271" s="437"/>
      <c r="W271" s="437"/>
      <c r="X271" s="395"/>
    </row>
    <row r="272" spans="1:24" ht="2.25" customHeight="1">
      <c r="A272" s="437"/>
      <c r="B272" s="437"/>
      <c r="C272" s="437"/>
      <c r="D272" s="437"/>
      <c r="E272" s="437"/>
      <c r="F272" s="437"/>
      <c r="G272" s="437"/>
      <c r="H272" s="437"/>
      <c r="I272" s="437"/>
      <c r="J272" s="437"/>
      <c r="K272" s="437"/>
      <c r="L272" s="437"/>
      <c r="M272" s="437"/>
      <c r="N272" s="437"/>
      <c r="O272" s="437"/>
      <c r="P272" s="437"/>
      <c r="Q272" s="437"/>
      <c r="R272" s="437"/>
      <c r="S272" s="437"/>
      <c r="T272" s="437" t="s">
        <v>190</v>
      </c>
      <c r="U272" s="437"/>
      <c r="V272" s="437"/>
      <c r="W272" s="437"/>
      <c r="X272" s="395"/>
    </row>
    <row r="273" spans="1:24" ht="44.25" customHeight="1">
      <c r="A273" s="437"/>
      <c r="B273" s="437"/>
      <c r="C273" s="437"/>
      <c r="D273" s="437"/>
      <c r="E273" s="437"/>
      <c r="F273" s="437"/>
      <c r="G273" s="437"/>
      <c r="H273" s="437"/>
      <c r="I273" s="437"/>
      <c r="J273" s="437"/>
      <c r="K273" s="397" t="s">
        <v>191</v>
      </c>
      <c r="L273" s="397" t="s">
        <v>192</v>
      </c>
      <c r="M273" s="437"/>
      <c r="N273" s="437"/>
      <c r="O273" s="437"/>
      <c r="P273" s="437"/>
      <c r="Q273" s="437"/>
      <c r="R273" s="437"/>
      <c r="S273" s="437"/>
      <c r="T273" s="437"/>
      <c r="U273" s="437"/>
      <c r="V273" s="437"/>
      <c r="W273" s="437"/>
      <c r="X273" s="395"/>
    </row>
    <row r="274" spans="1:24" s="399" customFormat="1" ht="9" customHeight="1">
      <c r="A274" s="437">
        <v>1</v>
      </c>
      <c r="B274" s="437"/>
      <c r="C274" s="397">
        <v>2</v>
      </c>
      <c r="D274" s="397">
        <v>3</v>
      </c>
      <c r="E274" s="437">
        <v>4</v>
      </c>
      <c r="F274" s="437"/>
      <c r="G274" s="437">
        <v>5</v>
      </c>
      <c r="H274" s="437"/>
      <c r="I274" s="397">
        <v>6</v>
      </c>
      <c r="J274" s="397">
        <v>7</v>
      </c>
      <c r="K274" s="397">
        <v>8</v>
      </c>
      <c r="L274" s="397">
        <v>9</v>
      </c>
      <c r="M274" s="397">
        <v>10</v>
      </c>
      <c r="N274" s="397">
        <v>11</v>
      </c>
      <c r="O274" s="397">
        <v>12</v>
      </c>
      <c r="P274" s="397">
        <v>13</v>
      </c>
      <c r="Q274" s="397">
        <v>14</v>
      </c>
      <c r="R274" s="397">
        <v>15</v>
      </c>
      <c r="S274" s="397">
        <v>16</v>
      </c>
      <c r="T274" s="437">
        <v>17</v>
      </c>
      <c r="U274" s="437"/>
      <c r="V274" s="437">
        <v>18</v>
      </c>
      <c r="W274" s="437"/>
      <c r="X274" s="400"/>
    </row>
    <row r="275" spans="1:24" ht="15" customHeight="1">
      <c r="A275" s="437"/>
      <c r="B275" s="437"/>
      <c r="C275" s="397"/>
      <c r="D275" s="397">
        <v>4430</v>
      </c>
      <c r="E275" s="438" t="s">
        <v>329</v>
      </c>
      <c r="F275" s="438"/>
      <c r="G275" s="439">
        <v>3150</v>
      </c>
      <c r="H275" s="439"/>
      <c r="I275" s="401">
        <v>3150</v>
      </c>
      <c r="J275" s="401">
        <v>3150</v>
      </c>
      <c r="K275" s="401">
        <v>0</v>
      </c>
      <c r="L275" s="401">
        <v>3150</v>
      </c>
      <c r="M275" s="401">
        <v>0</v>
      </c>
      <c r="N275" s="401">
        <v>0</v>
      </c>
      <c r="O275" s="401">
        <v>0</v>
      </c>
      <c r="P275" s="401">
        <v>0</v>
      </c>
      <c r="Q275" s="401">
        <v>0</v>
      </c>
      <c r="R275" s="401">
        <v>0</v>
      </c>
      <c r="S275" s="401">
        <v>0</v>
      </c>
      <c r="T275" s="439">
        <v>0</v>
      </c>
      <c r="U275" s="439"/>
      <c r="V275" s="439">
        <v>0</v>
      </c>
      <c r="W275" s="439"/>
      <c r="X275" s="395"/>
    </row>
    <row r="276" spans="1:24" ht="19.5" customHeight="1">
      <c r="A276" s="437"/>
      <c r="B276" s="437"/>
      <c r="C276" s="397"/>
      <c r="D276" s="397">
        <v>4440</v>
      </c>
      <c r="E276" s="438" t="s">
        <v>331</v>
      </c>
      <c r="F276" s="438"/>
      <c r="G276" s="439">
        <v>29984</v>
      </c>
      <c r="H276" s="439"/>
      <c r="I276" s="401">
        <v>29984</v>
      </c>
      <c r="J276" s="401">
        <v>29984</v>
      </c>
      <c r="K276" s="401">
        <v>0</v>
      </c>
      <c r="L276" s="401">
        <v>29984</v>
      </c>
      <c r="M276" s="401">
        <v>0</v>
      </c>
      <c r="N276" s="401">
        <v>0</v>
      </c>
      <c r="O276" s="401">
        <v>0</v>
      </c>
      <c r="P276" s="401">
        <v>0</v>
      </c>
      <c r="Q276" s="401">
        <v>0</v>
      </c>
      <c r="R276" s="401">
        <v>0</v>
      </c>
      <c r="S276" s="401">
        <v>0</v>
      </c>
      <c r="T276" s="439">
        <v>0</v>
      </c>
      <c r="U276" s="439"/>
      <c r="V276" s="439">
        <v>0</v>
      </c>
      <c r="W276" s="439"/>
      <c r="X276" s="395"/>
    </row>
    <row r="277" spans="1:24" ht="15" customHeight="1">
      <c r="A277" s="437"/>
      <c r="B277" s="437"/>
      <c r="C277" s="397">
        <v>80113</v>
      </c>
      <c r="D277" s="397"/>
      <c r="E277" s="438" t="s">
        <v>206</v>
      </c>
      <c r="F277" s="438"/>
      <c r="G277" s="439">
        <v>447398</v>
      </c>
      <c r="H277" s="439"/>
      <c r="I277" s="401">
        <v>447398</v>
      </c>
      <c r="J277" s="401">
        <v>157001</v>
      </c>
      <c r="K277" s="401">
        <v>23180</v>
      </c>
      <c r="L277" s="401">
        <v>133821</v>
      </c>
      <c r="M277" s="401">
        <v>290397</v>
      </c>
      <c r="N277" s="401">
        <v>0</v>
      </c>
      <c r="O277" s="401">
        <v>0</v>
      </c>
      <c r="P277" s="401">
        <v>0</v>
      </c>
      <c r="Q277" s="401">
        <v>0</v>
      </c>
      <c r="R277" s="401">
        <v>0</v>
      </c>
      <c r="S277" s="401">
        <v>0</v>
      </c>
      <c r="T277" s="439">
        <v>0</v>
      </c>
      <c r="U277" s="439"/>
      <c r="V277" s="439">
        <v>0</v>
      </c>
      <c r="W277" s="439"/>
      <c r="X277" s="395"/>
    </row>
    <row r="278" spans="1:24" ht="19.5" customHeight="1">
      <c r="A278" s="437"/>
      <c r="B278" s="437"/>
      <c r="C278" s="397"/>
      <c r="D278" s="397">
        <v>2650</v>
      </c>
      <c r="E278" s="438" t="s">
        <v>408</v>
      </c>
      <c r="F278" s="438"/>
      <c r="G278" s="439">
        <v>290397</v>
      </c>
      <c r="H278" s="439"/>
      <c r="I278" s="401">
        <v>290397</v>
      </c>
      <c r="J278" s="401">
        <v>0</v>
      </c>
      <c r="K278" s="401">
        <v>0</v>
      </c>
      <c r="L278" s="401">
        <v>0</v>
      </c>
      <c r="M278" s="401">
        <v>290397</v>
      </c>
      <c r="N278" s="401">
        <v>0</v>
      </c>
      <c r="O278" s="401">
        <v>0</v>
      </c>
      <c r="P278" s="401">
        <v>0</v>
      </c>
      <c r="Q278" s="401">
        <v>0</v>
      </c>
      <c r="R278" s="401">
        <v>0</v>
      </c>
      <c r="S278" s="401">
        <v>0</v>
      </c>
      <c r="T278" s="439">
        <v>0</v>
      </c>
      <c r="U278" s="439"/>
      <c r="V278" s="439">
        <v>0</v>
      </c>
      <c r="W278" s="439"/>
      <c r="X278" s="395"/>
    </row>
    <row r="279" spans="1:24" ht="15" customHeight="1">
      <c r="A279" s="437"/>
      <c r="B279" s="437"/>
      <c r="C279" s="397"/>
      <c r="D279" s="397">
        <v>4010</v>
      </c>
      <c r="E279" s="438" t="s">
        <v>303</v>
      </c>
      <c r="F279" s="438"/>
      <c r="G279" s="439">
        <v>18200</v>
      </c>
      <c r="H279" s="439"/>
      <c r="I279" s="401">
        <v>18200</v>
      </c>
      <c r="J279" s="401">
        <v>18200</v>
      </c>
      <c r="K279" s="401">
        <v>18200</v>
      </c>
      <c r="L279" s="401">
        <v>0</v>
      </c>
      <c r="M279" s="401">
        <v>0</v>
      </c>
      <c r="N279" s="401">
        <v>0</v>
      </c>
      <c r="O279" s="401">
        <v>0</v>
      </c>
      <c r="P279" s="401">
        <v>0</v>
      </c>
      <c r="Q279" s="401">
        <v>0</v>
      </c>
      <c r="R279" s="401">
        <v>0</v>
      </c>
      <c r="S279" s="401">
        <v>0</v>
      </c>
      <c r="T279" s="439">
        <v>0</v>
      </c>
      <c r="U279" s="439"/>
      <c r="V279" s="439">
        <v>0</v>
      </c>
      <c r="W279" s="439"/>
      <c r="X279" s="395"/>
    </row>
    <row r="280" spans="1:24" ht="15" customHeight="1">
      <c r="A280" s="437"/>
      <c r="B280" s="437"/>
      <c r="C280" s="397"/>
      <c r="D280" s="397">
        <v>4040</v>
      </c>
      <c r="E280" s="438" t="s">
        <v>305</v>
      </c>
      <c r="F280" s="438"/>
      <c r="G280" s="439">
        <v>1190</v>
      </c>
      <c r="H280" s="439"/>
      <c r="I280" s="401">
        <v>1190</v>
      </c>
      <c r="J280" s="401">
        <v>1190</v>
      </c>
      <c r="K280" s="401">
        <v>1190</v>
      </c>
      <c r="L280" s="401">
        <v>0</v>
      </c>
      <c r="M280" s="401">
        <v>0</v>
      </c>
      <c r="N280" s="401">
        <v>0</v>
      </c>
      <c r="O280" s="401">
        <v>0</v>
      </c>
      <c r="P280" s="401">
        <v>0</v>
      </c>
      <c r="Q280" s="401">
        <v>0</v>
      </c>
      <c r="R280" s="401">
        <v>0</v>
      </c>
      <c r="S280" s="401">
        <v>0</v>
      </c>
      <c r="T280" s="439">
        <v>0</v>
      </c>
      <c r="U280" s="439"/>
      <c r="V280" s="439">
        <v>0</v>
      </c>
      <c r="W280" s="439"/>
      <c r="X280" s="395"/>
    </row>
    <row r="281" spans="1:24" ht="15" customHeight="1">
      <c r="A281" s="437"/>
      <c r="B281" s="437"/>
      <c r="C281" s="397"/>
      <c r="D281" s="397">
        <v>4110</v>
      </c>
      <c r="E281" s="438" t="s">
        <v>307</v>
      </c>
      <c r="F281" s="438"/>
      <c r="G281" s="439">
        <v>3310</v>
      </c>
      <c r="H281" s="439"/>
      <c r="I281" s="401">
        <v>3310</v>
      </c>
      <c r="J281" s="401">
        <v>3310</v>
      </c>
      <c r="K281" s="401">
        <v>3310</v>
      </c>
      <c r="L281" s="401">
        <v>0</v>
      </c>
      <c r="M281" s="401">
        <v>0</v>
      </c>
      <c r="N281" s="401">
        <v>0</v>
      </c>
      <c r="O281" s="401">
        <v>0</v>
      </c>
      <c r="P281" s="401">
        <v>0</v>
      </c>
      <c r="Q281" s="401">
        <v>0</v>
      </c>
      <c r="R281" s="401">
        <v>0</v>
      </c>
      <c r="S281" s="401">
        <v>0</v>
      </c>
      <c r="T281" s="439">
        <v>0</v>
      </c>
      <c r="U281" s="439"/>
      <c r="V281" s="439">
        <v>0</v>
      </c>
      <c r="W281" s="439"/>
      <c r="X281" s="395"/>
    </row>
    <row r="282" spans="1:24" ht="15" customHeight="1">
      <c r="A282" s="437"/>
      <c r="B282" s="437"/>
      <c r="C282" s="397"/>
      <c r="D282" s="397">
        <v>4120</v>
      </c>
      <c r="E282" s="438" t="s">
        <v>309</v>
      </c>
      <c r="F282" s="438"/>
      <c r="G282" s="439">
        <v>480</v>
      </c>
      <c r="H282" s="439"/>
      <c r="I282" s="401">
        <v>480</v>
      </c>
      <c r="J282" s="401">
        <v>480</v>
      </c>
      <c r="K282" s="401">
        <v>480</v>
      </c>
      <c r="L282" s="401">
        <v>0</v>
      </c>
      <c r="M282" s="401">
        <v>0</v>
      </c>
      <c r="N282" s="401">
        <v>0</v>
      </c>
      <c r="O282" s="401">
        <v>0</v>
      </c>
      <c r="P282" s="401">
        <v>0</v>
      </c>
      <c r="Q282" s="401">
        <v>0</v>
      </c>
      <c r="R282" s="401">
        <v>0</v>
      </c>
      <c r="S282" s="401">
        <v>0</v>
      </c>
      <c r="T282" s="439">
        <v>0</v>
      </c>
      <c r="U282" s="439"/>
      <c r="V282" s="439">
        <v>0</v>
      </c>
      <c r="W282" s="439"/>
      <c r="X282" s="395"/>
    </row>
    <row r="283" spans="1:24" ht="15" customHeight="1">
      <c r="A283" s="437"/>
      <c r="B283" s="437"/>
      <c r="C283" s="397"/>
      <c r="D283" s="397">
        <v>4300</v>
      </c>
      <c r="E283" s="438" t="s">
        <v>321</v>
      </c>
      <c r="F283" s="438"/>
      <c r="G283" s="439">
        <v>133000</v>
      </c>
      <c r="H283" s="439"/>
      <c r="I283" s="401">
        <v>133000</v>
      </c>
      <c r="J283" s="401">
        <v>133000</v>
      </c>
      <c r="K283" s="401">
        <v>0</v>
      </c>
      <c r="L283" s="401">
        <v>133000</v>
      </c>
      <c r="M283" s="401">
        <v>0</v>
      </c>
      <c r="N283" s="401">
        <v>0</v>
      </c>
      <c r="O283" s="401">
        <v>0</v>
      </c>
      <c r="P283" s="401">
        <v>0</v>
      </c>
      <c r="Q283" s="401">
        <v>0</v>
      </c>
      <c r="R283" s="401">
        <v>0</v>
      </c>
      <c r="S283" s="401">
        <v>0</v>
      </c>
      <c r="T283" s="439">
        <v>0</v>
      </c>
      <c r="U283" s="439"/>
      <c r="V283" s="439">
        <v>0</v>
      </c>
      <c r="W283" s="439"/>
      <c r="X283" s="395"/>
    </row>
    <row r="284" spans="1:24" ht="19.5" customHeight="1">
      <c r="A284" s="437"/>
      <c r="B284" s="437"/>
      <c r="C284" s="397"/>
      <c r="D284" s="397">
        <v>4440</v>
      </c>
      <c r="E284" s="438" t="s">
        <v>331</v>
      </c>
      <c r="F284" s="438"/>
      <c r="G284" s="439">
        <v>821</v>
      </c>
      <c r="H284" s="439"/>
      <c r="I284" s="401">
        <v>821</v>
      </c>
      <c r="J284" s="401">
        <v>821</v>
      </c>
      <c r="K284" s="401">
        <v>0</v>
      </c>
      <c r="L284" s="401">
        <v>821</v>
      </c>
      <c r="M284" s="401">
        <v>0</v>
      </c>
      <c r="N284" s="401">
        <v>0</v>
      </c>
      <c r="O284" s="401">
        <v>0</v>
      </c>
      <c r="P284" s="401">
        <v>0</v>
      </c>
      <c r="Q284" s="401">
        <v>0</v>
      </c>
      <c r="R284" s="401">
        <v>0</v>
      </c>
      <c r="S284" s="401">
        <v>0</v>
      </c>
      <c r="T284" s="439">
        <v>0</v>
      </c>
      <c r="U284" s="439"/>
      <c r="V284" s="439">
        <v>0</v>
      </c>
      <c r="W284" s="439"/>
      <c r="X284" s="395"/>
    </row>
    <row r="285" spans="1:24" ht="19.5" customHeight="1">
      <c r="A285" s="437"/>
      <c r="B285" s="437"/>
      <c r="C285" s="397">
        <v>80114</v>
      </c>
      <c r="D285" s="397"/>
      <c r="E285" s="438" t="s">
        <v>16</v>
      </c>
      <c r="F285" s="438"/>
      <c r="G285" s="439">
        <v>0</v>
      </c>
      <c r="H285" s="439"/>
      <c r="I285" s="401">
        <v>0</v>
      </c>
      <c r="J285" s="401">
        <v>0</v>
      </c>
      <c r="K285" s="401">
        <v>0</v>
      </c>
      <c r="L285" s="401">
        <v>0</v>
      </c>
      <c r="M285" s="401">
        <v>0</v>
      </c>
      <c r="N285" s="401">
        <v>0</v>
      </c>
      <c r="O285" s="401">
        <v>0</v>
      </c>
      <c r="P285" s="401">
        <v>0</v>
      </c>
      <c r="Q285" s="401">
        <v>0</v>
      </c>
      <c r="R285" s="401">
        <v>0</v>
      </c>
      <c r="S285" s="401">
        <v>0</v>
      </c>
      <c r="T285" s="439">
        <v>0</v>
      </c>
      <c r="U285" s="439"/>
      <c r="V285" s="439">
        <v>0</v>
      </c>
      <c r="W285" s="439"/>
      <c r="X285" s="395"/>
    </row>
    <row r="286" spans="1:24" ht="15" customHeight="1">
      <c r="A286" s="437"/>
      <c r="B286" s="437"/>
      <c r="C286" s="397"/>
      <c r="D286" s="397">
        <v>4010</v>
      </c>
      <c r="E286" s="438" t="s">
        <v>303</v>
      </c>
      <c r="F286" s="438"/>
      <c r="G286" s="439">
        <v>0</v>
      </c>
      <c r="H286" s="439"/>
      <c r="I286" s="401">
        <v>0</v>
      </c>
      <c r="J286" s="401">
        <v>0</v>
      </c>
      <c r="K286" s="401">
        <v>0</v>
      </c>
      <c r="L286" s="401">
        <v>0</v>
      </c>
      <c r="M286" s="401">
        <v>0</v>
      </c>
      <c r="N286" s="401">
        <v>0</v>
      </c>
      <c r="O286" s="401">
        <v>0</v>
      </c>
      <c r="P286" s="401">
        <v>0</v>
      </c>
      <c r="Q286" s="401">
        <v>0</v>
      </c>
      <c r="R286" s="401">
        <v>0</v>
      </c>
      <c r="S286" s="401">
        <v>0</v>
      </c>
      <c r="T286" s="439">
        <v>0</v>
      </c>
      <c r="U286" s="439"/>
      <c r="V286" s="439">
        <v>0</v>
      </c>
      <c r="W286" s="439"/>
      <c r="X286" s="395"/>
    </row>
    <row r="287" spans="1:24" ht="15" customHeight="1">
      <c r="A287" s="437"/>
      <c r="B287" s="437"/>
      <c r="C287" s="397"/>
      <c r="D287" s="397">
        <v>4040</v>
      </c>
      <c r="E287" s="438" t="s">
        <v>305</v>
      </c>
      <c r="F287" s="438"/>
      <c r="G287" s="439">
        <v>0</v>
      </c>
      <c r="H287" s="439"/>
      <c r="I287" s="401">
        <v>0</v>
      </c>
      <c r="J287" s="401">
        <v>0</v>
      </c>
      <c r="K287" s="401">
        <v>0</v>
      </c>
      <c r="L287" s="401">
        <v>0</v>
      </c>
      <c r="M287" s="401">
        <v>0</v>
      </c>
      <c r="N287" s="401">
        <v>0</v>
      </c>
      <c r="O287" s="401">
        <v>0</v>
      </c>
      <c r="P287" s="401">
        <v>0</v>
      </c>
      <c r="Q287" s="401">
        <v>0</v>
      </c>
      <c r="R287" s="401">
        <v>0</v>
      </c>
      <c r="S287" s="401">
        <v>0</v>
      </c>
      <c r="T287" s="439">
        <v>0</v>
      </c>
      <c r="U287" s="439"/>
      <c r="V287" s="439">
        <v>0</v>
      </c>
      <c r="W287" s="439"/>
      <c r="X287" s="395"/>
    </row>
    <row r="288" spans="1:24" ht="15" customHeight="1">
      <c r="A288" s="437"/>
      <c r="B288" s="437"/>
      <c r="C288" s="397"/>
      <c r="D288" s="397">
        <v>4110</v>
      </c>
      <c r="E288" s="438" t="s">
        <v>307</v>
      </c>
      <c r="F288" s="438"/>
      <c r="G288" s="439">
        <v>0</v>
      </c>
      <c r="H288" s="439"/>
      <c r="I288" s="401">
        <v>0</v>
      </c>
      <c r="J288" s="401">
        <v>0</v>
      </c>
      <c r="K288" s="401">
        <v>0</v>
      </c>
      <c r="L288" s="401">
        <v>0</v>
      </c>
      <c r="M288" s="401">
        <v>0</v>
      </c>
      <c r="N288" s="401">
        <v>0</v>
      </c>
      <c r="O288" s="401">
        <v>0</v>
      </c>
      <c r="P288" s="401">
        <v>0</v>
      </c>
      <c r="Q288" s="401">
        <v>0</v>
      </c>
      <c r="R288" s="401">
        <v>0</v>
      </c>
      <c r="S288" s="401">
        <v>0</v>
      </c>
      <c r="T288" s="439">
        <v>0</v>
      </c>
      <c r="U288" s="439"/>
      <c r="V288" s="439">
        <v>0</v>
      </c>
      <c r="W288" s="439"/>
      <c r="X288" s="395"/>
    </row>
    <row r="289" spans="1:24" ht="15" customHeight="1">
      <c r="A289" s="437"/>
      <c r="B289" s="437"/>
      <c r="C289" s="397"/>
      <c r="D289" s="397">
        <v>4120</v>
      </c>
      <c r="E289" s="438" t="s">
        <v>309</v>
      </c>
      <c r="F289" s="438"/>
      <c r="G289" s="439">
        <v>0</v>
      </c>
      <c r="H289" s="439"/>
      <c r="I289" s="401">
        <v>0</v>
      </c>
      <c r="J289" s="401">
        <v>0</v>
      </c>
      <c r="K289" s="401">
        <v>0</v>
      </c>
      <c r="L289" s="401">
        <v>0</v>
      </c>
      <c r="M289" s="401">
        <v>0</v>
      </c>
      <c r="N289" s="401">
        <v>0</v>
      </c>
      <c r="O289" s="401">
        <v>0</v>
      </c>
      <c r="P289" s="401">
        <v>0</v>
      </c>
      <c r="Q289" s="401">
        <v>0</v>
      </c>
      <c r="R289" s="401">
        <v>0</v>
      </c>
      <c r="S289" s="401">
        <v>0</v>
      </c>
      <c r="T289" s="439">
        <v>0</v>
      </c>
      <c r="U289" s="439"/>
      <c r="V289" s="439">
        <v>0</v>
      </c>
      <c r="W289" s="439"/>
      <c r="X289" s="395"/>
    </row>
    <row r="290" spans="1:24" ht="19.5" customHeight="1">
      <c r="A290" s="437"/>
      <c r="B290" s="437"/>
      <c r="C290" s="397"/>
      <c r="D290" s="397">
        <v>4440</v>
      </c>
      <c r="E290" s="438" t="s">
        <v>331</v>
      </c>
      <c r="F290" s="438"/>
      <c r="G290" s="439">
        <v>0</v>
      </c>
      <c r="H290" s="439"/>
      <c r="I290" s="401">
        <v>0</v>
      </c>
      <c r="J290" s="401">
        <v>0</v>
      </c>
      <c r="K290" s="401">
        <v>0</v>
      </c>
      <c r="L290" s="401">
        <v>0</v>
      </c>
      <c r="M290" s="401">
        <v>0</v>
      </c>
      <c r="N290" s="401">
        <v>0</v>
      </c>
      <c r="O290" s="401">
        <v>0</v>
      </c>
      <c r="P290" s="401">
        <v>0</v>
      </c>
      <c r="Q290" s="401">
        <v>0</v>
      </c>
      <c r="R290" s="401">
        <v>0</v>
      </c>
      <c r="S290" s="401">
        <v>0</v>
      </c>
      <c r="T290" s="439">
        <v>0</v>
      </c>
      <c r="U290" s="439"/>
      <c r="V290" s="439">
        <v>0</v>
      </c>
      <c r="W290" s="439"/>
      <c r="X290" s="395"/>
    </row>
    <row r="291" spans="1:24" ht="15" customHeight="1">
      <c r="A291" s="437"/>
      <c r="B291" s="437"/>
      <c r="C291" s="397">
        <v>80146</v>
      </c>
      <c r="D291" s="397"/>
      <c r="E291" s="438" t="s">
        <v>207</v>
      </c>
      <c r="F291" s="438"/>
      <c r="G291" s="439">
        <v>24418</v>
      </c>
      <c r="H291" s="439"/>
      <c r="I291" s="401">
        <v>24418</v>
      </c>
      <c r="J291" s="401">
        <v>24418</v>
      </c>
      <c r="K291" s="401">
        <v>0</v>
      </c>
      <c r="L291" s="401">
        <v>24418</v>
      </c>
      <c r="M291" s="401">
        <v>0</v>
      </c>
      <c r="N291" s="401">
        <v>0</v>
      </c>
      <c r="O291" s="401">
        <v>0</v>
      </c>
      <c r="P291" s="401">
        <v>0</v>
      </c>
      <c r="Q291" s="401">
        <v>0</v>
      </c>
      <c r="R291" s="401">
        <v>0</v>
      </c>
      <c r="S291" s="401">
        <v>0</v>
      </c>
      <c r="T291" s="439">
        <v>0</v>
      </c>
      <c r="U291" s="439"/>
      <c r="V291" s="439">
        <v>0</v>
      </c>
      <c r="W291" s="439"/>
      <c r="X291" s="395"/>
    </row>
    <row r="292" spans="1:24" ht="15" customHeight="1">
      <c r="A292" s="437"/>
      <c r="B292" s="437"/>
      <c r="C292" s="397"/>
      <c r="D292" s="397">
        <v>4240</v>
      </c>
      <c r="E292" s="438" t="s">
        <v>538</v>
      </c>
      <c r="F292" s="438"/>
      <c r="G292" s="439">
        <v>8218</v>
      </c>
      <c r="H292" s="439"/>
      <c r="I292" s="401">
        <v>8218</v>
      </c>
      <c r="J292" s="401">
        <v>8218</v>
      </c>
      <c r="K292" s="401">
        <v>0</v>
      </c>
      <c r="L292" s="401">
        <v>8218</v>
      </c>
      <c r="M292" s="401">
        <v>0</v>
      </c>
      <c r="N292" s="401">
        <v>0</v>
      </c>
      <c r="O292" s="401">
        <v>0</v>
      </c>
      <c r="P292" s="401">
        <v>0</v>
      </c>
      <c r="Q292" s="401">
        <v>0</v>
      </c>
      <c r="R292" s="401">
        <v>0</v>
      </c>
      <c r="S292" s="401">
        <v>0</v>
      </c>
      <c r="T292" s="439">
        <v>0</v>
      </c>
      <c r="U292" s="439"/>
      <c r="V292" s="439">
        <v>0</v>
      </c>
      <c r="W292" s="439"/>
      <c r="X292" s="395"/>
    </row>
    <row r="293" spans="1:24" ht="19.5" customHeight="1">
      <c r="A293" s="437"/>
      <c r="B293" s="437"/>
      <c r="C293" s="397"/>
      <c r="D293" s="397">
        <v>4700</v>
      </c>
      <c r="E293" s="438" t="s">
        <v>416</v>
      </c>
      <c r="F293" s="438"/>
      <c r="G293" s="439">
        <v>16200</v>
      </c>
      <c r="H293" s="439"/>
      <c r="I293" s="401">
        <v>16200</v>
      </c>
      <c r="J293" s="401">
        <v>16200</v>
      </c>
      <c r="K293" s="401">
        <v>0</v>
      </c>
      <c r="L293" s="401">
        <v>16200</v>
      </c>
      <c r="M293" s="401">
        <v>0</v>
      </c>
      <c r="N293" s="401">
        <v>0</v>
      </c>
      <c r="O293" s="401">
        <v>0</v>
      </c>
      <c r="P293" s="401">
        <v>0</v>
      </c>
      <c r="Q293" s="401">
        <v>0</v>
      </c>
      <c r="R293" s="401">
        <v>0</v>
      </c>
      <c r="S293" s="401">
        <v>0</v>
      </c>
      <c r="T293" s="439">
        <v>0</v>
      </c>
      <c r="U293" s="439"/>
      <c r="V293" s="439">
        <v>0</v>
      </c>
      <c r="W293" s="439"/>
      <c r="X293" s="395"/>
    </row>
    <row r="294" spans="1:24" ht="15" customHeight="1">
      <c r="A294" s="437"/>
      <c r="B294" s="437"/>
      <c r="C294" s="397">
        <v>80148</v>
      </c>
      <c r="D294" s="397"/>
      <c r="E294" s="438" t="s">
        <v>17</v>
      </c>
      <c r="F294" s="438"/>
      <c r="G294" s="439">
        <v>1000</v>
      </c>
      <c r="H294" s="439"/>
      <c r="I294" s="401">
        <v>1000</v>
      </c>
      <c r="J294" s="401">
        <v>1000</v>
      </c>
      <c r="K294" s="401">
        <v>0</v>
      </c>
      <c r="L294" s="401">
        <v>1000</v>
      </c>
      <c r="M294" s="401">
        <v>0</v>
      </c>
      <c r="N294" s="401">
        <v>0</v>
      </c>
      <c r="O294" s="401">
        <v>0</v>
      </c>
      <c r="P294" s="401">
        <v>0</v>
      </c>
      <c r="Q294" s="401">
        <v>0</v>
      </c>
      <c r="R294" s="401">
        <v>0</v>
      </c>
      <c r="S294" s="401">
        <v>0</v>
      </c>
      <c r="T294" s="439">
        <v>0</v>
      </c>
      <c r="U294" s="439"/>
      <c r="V294" s="439">
        <v>0</v>
      </c>
      <c r="W294" s="439"/>
      <c r="X294" s="395"/>
    </row>
    <row r="295" spans="1:24" ht="15" customHeight="1">
      <c r="A295" s="437"/>
      <c r="B295" s="437"/>
      <c r="C295" s="397"/>
      <c r="D295" s="397">
        <v>4210</v>
      </c>
      <c r="E295" s="438" t="s">
        <v>412</v>
      </c>
      <c r="F295" s="438"/>
      <c r="G295" s="439">
        <v>1000</v>
      </c>
      <c r="H295" s="439"/>
      <c r="I295" s="401">
        <v>1000</v>
      </c>
      <c r="J295" s="401">
        <v>1000</v>
      </c>
      <c r="K295" s="401">
        <v>0</v>
      </c>
      <c r="L295" s="401">
        <v>1000</v>
      </c>
      <c r="M295" s="401">
        <v>0</v>
      </c>
      <c r="N295" s="401">
        <v>0</v>
      </c>
      <c r="O295" s="401">
        <v>0</v>
      </c>
      <c r="P295" s="401">
        <v>0</v>
      </c>
      <c r="Q295" s="401">
        <v>0</v>
      </c>
      <c r="R295" s="401">
        <v>0</v>
      </c>
      <c r="S295" s="401">
        <v>0</v>
      </c>
      <c r="T295" s="439">
        <v>0</v>
      </c>
      <c r="U295" s="439"/>
      <c r="V295" s="439">
        <v>0</v>
      </c>
      <c r="W295" s="439"/>
      <c r="X295" s="395"/>
    </row>
    <row r="296" spans="1:24" ht="45.75" customHeight="1">
      <c r="A296" s="437"/>
      <c r="B296" s="437"/>
      <c r="C296" s="397">
        <v>80150</v>
      </c>
      <c r="D296" s="397"/>
      <c r="E296" s="438" t="s">
        <v>541</v>
      </c>
      <c r="F296" s="438"/>
      <c r="G296" s="439">
        <v>473776</v>
      </c>
      <c r="H296" s="439"/>
      <c r="I296" s="401">
        <v>473776</v>
      </c>
      <c r="J296" s="401">
        <v>452115</v>
      </c>
      <c r="K296" s="401">
        <v>400578</v>
      </c>
      <c r="L296" s="401">
        <v>51537</v>
      </c>
      <c r="M296" s="401">
        <v>0</v>
      </c>
      <c r="N296" s="401">
        <v>21661</v>
      </c>
      <c r="O296" s="401">
        <v>0</v>
      </c>
      <c r="P296" s="401">
        <v>0</v>
      </c>
      <c r="Q296" s="401">
        <v>0</v>
      </c>
      <c r="R296" s="401">
        <v>0</v>
      </c>
      <c r="S296" s="401">
        <v>0</v>
      </c>
      <c r="T296" s="439">
        <v>0</v>
      </c>
      <c r="U296" s="439"/>
      <c r="V296" s="439">
        <v>0</v>
      </c>
      <c r="W296" s="439"/>
      <c r="X296" s="395"/>
    </row>
    <row r="297" spans="1:24" ht="15" customHeight="1">
      <c r="A297" s="437"/>
      <c r="B297" s="437"/>
      <c r="C297" s="397"/>
      <c r="D297" s="397">
        <v>3020</v>
      </c>
      <c r="E297" s="438" t="s">
        <v>301</v>
      </c>
      <c r="F297" s="438"/>
      <c r="G297" s="439">
        <v>21661</v>
      </c>
      <c r="H297" s="439"/>
      <c r="I297" s="401">
        <v>21661</v>
      </c>
      <c r="J297" s="401">
        <v>0</v>
      </c>
      <c r="K297" s="401">
        <v>0</v>
      </c>
      <c r="L297" s="401">
        <v>0</v>
      </c>
      <c r="M297" s="401">
        <v>0</v>
      </c>
      <c r="N297" s="401">
        <v>21661</v>
      </c>
      <c r="O297" s="401">
        <v>0</v>
      </c>
      <c r="P297" s="401">
        <v>0</v>
      </c>
      <c r="Q297" s="401">
        <v>0</v>
      </c>
      <c r="R297" s="401">
        <v>0</v>
      </c>
      <c r="S297" s="401">
        <v>0</v>
      </c>
      <c r="T297" s="439">
        <v>0</v>
      </c>
      <c r="U297" s="439"/>
      <c r="V297" s="439">
        <v>0</v>
      </c>
      <c r="W297" s="439"/>
      <c r="X297" s="395"/>
    </row>
    <row r="298" spans="1:24" ht="15" customHeight="1">
      <c r="A298" s="437"/>
      <c r="B298" s="437"/>
      <c r="C298" s="397"/>
      <c r="D298" s="397">
        <v>4010</v>
      </c>
      <c r="E298" s="438" t="s">
        <v>303</v>
      </c>
      <c r="F298" s="438"/>
      <c r="G298" s="439">
        <v>315172</v>
      </c>
      <c r="H298" s="439"/>
      <c r="I298" s="401">
        <v>315172</v>
      </c>
      <c r="J298" s="401">
        <v>315172</v>
      </c>
      <c r="K298" s="401">
        <v>315172</v>
      </c>
      <c r="L298" s="401">
        <v>0</v>
      </c>
      <c r="M298" s="401">
        <v>0</v>
      </c>
      <c r="N298" s="401">
        <v>0</v>
      </c>
      <c r="O298" s="401">
        <v>0</v>
      </c>
      <c r="P298" s="401">
        <v>0</v>
      </c>
      <c r="Q298" s="401">
        <v>0</v>
      </c>
      <c r="R298" s="401">
        <v>0</v>
      </c>
      <c r="S298" s="401">
        <v>0</v>
      </c>
      <c r="T298" s="439">
        <v>0</v>
      </c>
      <c r="U298" s="439"/>
      <c r="V298" s="439">
        <v>0</v>
      </c>
      <c r="W298" s="439"/>
      <c r="X298" s="395"/>
    </row>
    <row r="299" spans="1:24" ht="15" customHeight="1">
      <c r="A299" s="437"/>
      <c r="B299" s="437"/>
      <c r="C299" s="397"/>
      <c r="D299" s="397">
        <v>4040</v>
      </c>
      <c r="E299" s="438" t="s">
        <v>305</v>
      </c>
      <c r="F299" s="438"/>
      <c r="G299" s="439">
        <v>21282</v>
      </c>
      <c r="H299" s="439"/>
      <c r="I299" s="401">
        <v>21282</v>
      </c>
      <c r="J299" s="401">
        <v>21282</v>
      </c>
      <c r="K299" s="401">
        <v>21282</v>
      </c>
      <c r="L299" s="401">
        <v>0</v>
      </c>
      <c r="M299" s="401">
        <v>0</v>
      </c>
      <c r="N299" s="401">
        <v>0</v>
      </c>
      <c r="O299" s="401">
        <v>0</v>
      </c>
      <c r="P299" s="401">
        <v>0</v>
      </c>
      <c r="Q299" s="401">
        <v>0</v>
      </c>
      <c r="R299" s="401">
        <v>0</v>
      </c>
      <c r="S299" s="401">
        <v>0</v>
      </c>
      <c r="T299" s="439">
        <v>0</v>
      </c>
      <c r="U299" s="439"/>
      <c r="V299" s="439">
        <v>0</v>
      </c>
      <c r="W299" s="439"/>
      <c r="X299" s="395"/>
    </row>
    <row r="300" spans="1:24" ht="15" customHeight="1">
      <c r="A300" s="437"/>
      <c r="B300" s="437"/>
      <c r="C300" s="397"/>
      <c r="D300" s="397">
        <v>4110</v>
      </c>
      <c r="E300" s="438" t="s">
        <v>307</v>
      </c>
      <c r="F300" s="438"/>
      <c r="G300" s="439">
        <v>55414</v>
      </c>
      <c r="H300" s="439"/>
      <c r="I300" s="401">
        <v>55414</v>
      </c>
      <c r="J300" s="401">
        <v>55414</v>
      </c>
      <c r="K300" s="401">
        <v>55414</v>
      </c>
      <c r="L300" s="401">
        <v>0</v>
      </c>
      <c r="M300" s="401">
        <v>0</v>
      </c>
      <c r="N300" s="401">
        <v>0</v>
      </c>
      <c r="O300" s="401">
        <v>0</v>
      </c>
      <c r="P300" s="401">
        <v>0</v>
      </c>
      <c r="Q300" s="401">
        <v>0</v>
      </c>
      <c r="R300" s="401">
        <v>0</v>
      </c>
      <c r="S300" s="401">
        <v>0</v>
      </c>
      <c r="T300" s="439">
        <v>0</v>
      </c>
      <c r="U300" s="439"/>
      <c r="V300" s="439">
        <v>0</v>
      </c>
      <c r="W300" s="439"/>
      <c r="X300" s="395"/>
    </row>
    <row r="301" spans="1:24" ht="9" customHeight="1">
      <c r="A301" s="440"/>
      <c r="B301" s="440"/>
      <c r="C301" s="440"/>
      <c r="D301" s="440"/>
      <c r="E301" s="440"/>
      <c r="F301" s="440"/>
      <c r="G301" s="440"/>
      <c r="H301" s="440"/>
      <c r="I301" s="440"/>
      <c r="J301" s="440"/>
      <c r="K301" s="440"/>
      <c r="L301" s="440"/>
      <c r="M301" s="440"/>
      <c r="N301" s="440"/>
      <c r="O301" s="440"/>
      <c r="P301" s="440"/>
      <c r="Q301" s="440"/>
      <c r="R301" s="440"/>
      <c r="S301" s="440"/>
      <c r="T301" s="440"/>
      <c r="U301" s="440"/>
      <c r="V301" s="440"/>
      <c r="W301" s="440"/>
      <c r="X301" s="395"/>
    </row>
    <row r="302" spans="1:24" ht="15" customHeight="1">
      <c r="A302" s="440"/>
      <c r="B302" s="440"/>
      <c r="C302" s="440"/>
      <c r="D302" s="440"/>
      <c r="E302" s="440"/>
      <c r="F302" s="440"/>
      <c r="G302" s="440"/>
      <c r="H302" s="440"/>
      <c r="I302" s="440"/>
      <c r="J302" s="440"/>
      <c r="K302" s="440"/>
      <c r="L302" s="440"/>
      <c r="M302" s="440"/>
      <c r="N302" s="440"/>
      <c r="O302" s="440"/>
      <c r="P302" s="440"/>
      <c r="Q302" s="440"/>
      <c r="R302" s="440"/>
      <c r="S302" s="440"/>
      <c r="T302" s="440"/>
      <c r="U302" s="441" t="s">
        <v>542</v>
      </c>
      <c r="V302" s="441"/>
      <c r="X302" s="395"/>
    </row>
    <row r="303" spans="1:24" ht="31.5" customHeight="1">
      <c r="A303" s="440"/>
      <c r="B303" s="440"/>
      <c r="C303" s="440"/>
      <c r="D303" s="440"/>
      <c r="E303" s="440"/>
      <c r="F303" s="440"/>
      <c r="G303" s="440"/>
      <c r="H303" s="440"/>
      <c r="I303" s="440"/>
      <c r="J303" s="440"/>
      <c r="K303" s="440"/>
      <c r="L303" s="440"/>
      <c r="M303" s="440"/>
      <c r="N303" s="440"/>
      <c r="O303" s="440"/>
      <c r="P303" s="440"/>
      <c r="Q303" s="440"/>
      <c r="R303" s="440"/>
      <c r="S303" s="440"/>
      <c r="T303" s="440"/>
      <c r="U303" s="440"/>
      <c r="V303" s="440"/>
      <c r="W303" s="440"/>
      <c r="X303" s="395"/>
    </row>
    <row r="304" spans="2:24" ht="15" customHeight="1">
      <c r="B304" s="442"/>
      <c r="C304" s="442"/>
      <c r="D304" s="442"/>
      <c r="E304" s="442"/>
      <c r="F304" s="443"/>
      <c r="G304" s="443"/>
      <c r="H304" s="440"/>
      <c r="I304" s="440"/>
      <c r="J304" s="440"/>
      <c r="K304" s="440"/>
      <c r="L304" s="440"/>
      <c r="M304" s="440"/>
      <c r="N304" s="440"/>
      <c r="O304" s="440"/>
      <c r="P304" s="440"/>
      <c r="Q304" s="440"/>
      <c r="R304" s="440"/>
      <c r="S304" s="440"/>
      <c r="T304" s="440"/>
      <c r="U304" s="440"/>
      <c r="V304" s="440"/>
      <c r="W304" s="440"/>
      <c r="X304" s="395"/>
    </row>
    <row r="305" spans="1:24" ht="9" customHeight="1">
      <c r="A305" s="437" t="s">
        <v>43</v>
      </c>
      <c r="B305" s="437"/>
      <c r="C305" s="437" t="s">
        <v>44</v>
      </c>
      <c r="D305" s="437" t="s">
        <v>45</v>
      </c>
      <c r="E305" s="437" t="s">
        <v>46</v>
      </c>
      <c r="F305" s="437"/>
      <c r="G305" s="437" t="s">
        <v>176</v>
      </c>
      <c r="H305" s="437"/>
      <c r="I305" s="437" t="s">
        <v>177</v>
      </c>
      <c r="J305" s="437"/>
      <c r="K305" s="437"/>
      <c r="L305" s="437"/>
      <c r="M305" s="437"/>
      <c r="N305" s="437"/>
      <c r="O305" s="437"/>
      <c r="P305" s="437"/>
      <c r="Q305" s="437"/>
      <c r="R305" s="437"/>
      <c r="S305" s="437"/>
      <c r="T305" s="437"/>
      <c r="U305" s="437"/>
      <c r="V305" s="437"/>
      <c r="W305" s="437"/>
      <c r="X305" s="395"/>
    </row>
    <row r="306" spans="1:24" ht="12.75" customHeight="1">
      <c r="A306" s="437"/>
      <c r="B306" s="437"/>
      <c r="C306" s="437"/>
      <c r="D306" s="437"/>
      <c r="E306" s="437"/>
      <c r="F306" s="437"/>
      <c r="G306" s="437"/>
      <c r="H306" s="437"/>
      <c r="I306" s="437" t="s">
        <v>178</v>
      </c>
      <c r="J306" s="437" t="s">
        <v>179</v>
      </c>
      <c r="K306" s="437"/>
      <c r="L306" s="437"/>
      <c r="M306" s="437"/>
      <c r="N306" s="437"/>
      <c r="O306" s="437"/>
      <c r="P306" s="437"/>
      <c r="Q306" s="437"/>
      <c r="R306" s="437" t="s">
        <v>180</v>
      </c>
      <c r="S306" s="437" t="s">
        <v>179</v>
      </c>
      <c r="T306" s="437"/>
      <c r="U306" s="437"/>
      <c r="V306" s="437"/>
      <c r="W306" s="437"/>
      <c r="X306" s="395"/>
    </row>
    <row r="307" spans="1:24" ht="2.25" customHeight="1">
      <c r="A307" s="437"/>
      <c r="B307" s="437"/>
      <c r="C307" s="437"/>
      <c r="D307" s="437"/>
      <c r="E307" s="437"/>
      <c r="F307" s="437"/>
      <c r="G307" s="437"/>
      <c r="H307" s="437"/>
      <c r="I307" s="437"/>
      <c r="J307" s="437"/>
      <c r="K307" s="437"/>
      <c r="L307" s="437"/>
      <c r="M307" s="437"/>
      <c r="N307" s="437"/>
      <c r="O307" s="437"/>
      <c r="P307" s="437"/>
      <c r="Q307" s="437"/>
      <c r="R307" s="437"/>
      <c r="S307" s="437" t="s">
        <v>181</v>
      </c>
      <c r="T307" s="437" t="s">
        <v>182</v>
      </c>
      <c r="U307" s="437"/>
      <c r="V307" s="437" t="s">
        <v>183</v>
      </c>
      <c r="W307" s="437"/>
      <c r="X307" s="395"/>
    </row>
    <row r="308" spans="1:24" ht="6" customHeight="1">
      <c r="A308" s="437"/>
      <c r="B308" s="437"/>
      <c r="C308" s="437"/>
      <c r="D308" s="437"/>
      <c r="E308" s="437"/>
      <c r="F308" s="437"/>
      <c r="G308" s="437"/>
      <c r="H308" s="437"/>
      <c r="I308" s="437"/>
      <c r="J308" s="437" t="s">
        <v>184</v>
      </c>
      <c r="K308" s="437" t="s">
        <v>179</v>
      </c>
      <c r="L308" s="437"/>
      <c r="M308" s="437" t="s">
        <v>185</v>
      </c>
      <c r="N308" s="437" t="s">
        <v>186</v>
      </c>
      <c r="O308" s="437" t="s">
        <v>187</v>
      </c>
      <c r="P308" s="437" t="s">
        <v>188</v>
      </c>
      <c r="Q308" s="437" t="s">
        <v>189</v>
      </c>
      <c r="R308" s="437"/>
      <c r="S308" s="437"/>
      <c r="T308" s="437"/>
      <c r="U308" s="437"/>
      <c r="V308" s="437"/>
      <c r="W308" s="437"/>
      <c r="X308" s="395"/>
    </row>
    <row r="309" spans="1:24" ht="2.25" customHeight="1">
      <c r="A309" s="437"/>
      <c r="B309" s="437"/>
      <c r="C309" s="437"/>
      <c r="D309" s="437"/>
      <c r="E309" s="437"/>
      <c r="F309" s="437"/>
      <c r="G309" s="437"/>
      <c r="H309" s="437"/>
      <c r="I309" s="437"/>
      <c r="J309" s="437"/>
      <c r="K309" s="437"/>
      <c r="L309" s="437"/>
      <c r="M309" s="437"/>
      <c r="N309" s="437"/>
      <c r="O309" s="437"/>
      <c r="P309" s="437"/>
      <c r="Q309" s="437"/>
      <c r="R309" s="437"/>
      <c r="S309" s="437"/>
      <c r="T309" s="437" t="s">
        <v>190</v>
      </c>
      <c r="U309" s="437"/>
      <c r="V309" s="437"/>
      <c r="W309" s="437"/>
      <c r="X309" s="395"/>
    </row>
    <row r="310" spans="1:24" ht="44.25" customHeight="1">
      <c r="A310" s="437"/>
      <c r="B310" s="437"/>
      <c r="C310" s="437"/>
      <c r="D310" s="437"/>
      <c r="E310" s="437"/>
      <c r="F310" s="437"/>
      <c r="G310" s="437"/>
      <c r="H310" s="437"/>
      <c r="I310" s="437"/>
      <c r="J310" s="437"/>
      <c r="K310" s="397" t="s">
        <v>191</v>
      </c>
      <c r="L310" s="397" t="s">
        <v>192</v>
      </c>
      <c r="M310" s="437"/>
      <c r="N310" s="437"/>
      <c r="O310" s="437"/>
      <c r="P310" s="437"/>
      <c r="Q310" s="437"/>
      <c r="R310" s="437"/>
      <c r="S310" s="437"/>
      <c r="T310" s="437"/>
      <c r="U310" s="437"/>
      <c r="V310" s="437"/>
      <c r="W310" s="437"/>
      <c r="X310" s="395"/>
    </row>
    <row r="311" spans="1:24" s="399" customFormat="1" ht="9" customHeight="1">
      <c r="A311" s="437">
        <v>1</v>
      </c>
      <c r="B311" s="437"/>
      <c r="C311" s="397">
        <v>2</v>
      </c>
      <c r="D311" s="397">
        <v>3</v>
      </c>
      <c r="E311" s="437">
        <v>4</v>
      </c>
      <c r="F311" s="437"/>
      <c r="G311" s="437">
        <v>5</v>
      </c>
      <c r="H311" s="437"/>
      <c r="I311" s="397">
        <v>6</v>
      </c>
      <c r="J311" s="397">
        <v>7</v>
      </c>
      <c r="K311" s="397">
        <v>8</v>
      </c>
      <c r="L311" s="397">
        <v>9</v>
      </c>
      <c r="M311" s="397">
        <v>10</v>
      </c>
      <c r="N311" s="397">
        <v>11</v>
      </c>
      <c r="O311" s="397">
        <v>12</v>
      </c>
      <c r="P311" s="397">
        <v>13</v>
      </c>
      <c r="Q311" s="397">
        <v>14</v>
      </c>
      <c r="R311" s="397">
        <v>15</v>
      </c>
      <c r="S311" s="397">
        <v>16</v>
      </c>
      <c r="T311" s="437">
        <v>17</v>
      </c>
      <c r="U311" s="437"/>
      <c r="V311" s="437">
        <v>18</v>
      </c>
      <c r="W311" s="437"/>
      <c r="X311" s="400"/>
    </row>
    <row r="312" spans="1:24" ht="15" customHeight="1">
      <c r="A312" s="437"/>
      <c r="B312" s="437"/>
      <c r="C312" s="397"/>
      <c r="D312" s="397">
        <v>4120</v>
      </c>
      <c r="E312" s="438" t="s">
        <v>309</v>
      </c>
      <c r="F312" s="438"/>
      <c r="G312" s="439">
        <v>7890</v>
      </c>
      <c r="H312" s="439"/>
      <c r="I312" s="401">
        <v>7890</v>
      </c>
      <c r="J312" s="401">
        <v>7890</v>
      </c>
      <c r="K312" s="401">
        <v>7890</v>
      </c>
      <c r="L312" s="401">
        <v>0</v>
      </c>
      <c r="M312" s="401">
        <v>0</v>
      </c>
      <c r="N312" s="401">
        <v>0</v>
      </c>
      <c r="O312" s="401">
        <v>0</v>
      </c>
      <c r="P312" s="401">
        <v>0</v>
      </c>
      <c r="Q312" s="401">
        <v>0</v>
      </c>
      <c r="R312" s="401">
        <v>0</v>
      </c>
      <c r="S312" s="401">
        <v>0</v>
      </c>
      <c r="T312" s="439">
        <v>0</v>
      </c>
      <c r="U312" s="439"/>
      <c r="V312" s="439">
        <v>0</v>
      </c>
      <c r="W312" s="439"/>
      <c r="X312" s="395"/>
    </row>
    <row r="313" spans="1:24" ht="15" customHeight="1">
      <c r="A313" s="437"/>
      <c r="B313" s="437"/>
      <c r="C313" s="397"/>
      <c r="D313" s="397">
        <v>4170</v>
      </c>
      <c r="E313" s="438" t="s">
        <v>311</v>
      </c>
      <c r="F313" s="438"/>
      <c r="G313" s="439">
        <v>820</v>
      </c>
      <c r="H313" s="439"/>
      <c r="I313" s="401">
        <v>820</v>
      </c>
      <c r="J313" s="401">
        <v>820</v>
      </c>
      <c r="K313" s="401">
        <v>820</v>
      </c>
      <c r="L313" s="401">
        <v>0</v>
      </c>
      <c r="M313" s="401">
        <v>0</v>
      </c>
      <c r="N313" s="401">
        <v>0</v>
      </c>
      <c r="O313" s="401">
        <v>0</v>
      </c>
      <c r="P313" s="401">
        <v>0</v>
      </c>
      <c r="Q313" s="401">
        <v>0</v>
      </c>
      <c r="R313" s="401">
        <v>0</v>
      </c>
      <c r="S313" s="401">
        <v>0</v>
      </c>
      <c r="T313" s="439">
        <v>0</v>
      </c>
      <c r="U313" s="439"/>
      <c r="V313" s="439">
        <v>0</v>
      </c>
      <c r="W313" s="439"/>
      <c r="X313" s="395"/>
    </row>
    <row r="314" spans="1:24" ht="15" customHeight="1">
      <c r="A314" s="437"/>
      <c r="B314" s="437"/>
      <c r="C314" s="397"/>
      <c r="D314" s="397">
        <v>4210</v>
      </c>
      <c r="E314" s="438" t="s">
        <v>412</v>
      </c>
      <c r="F314" s="438"/>
      <c r="G314" s="439">
        <v>23711</v>
      </c>
      <c r="H314" s="439"/>
      <c r="I314" s="401">
        <v>23711</v>
      </c>
      <c r="J314" s="401">
        <v>23711</v>
      </c>
      <c r="K314" s="401">
        <v>0</v>
      </c>
      <c r="L314" s="401">
        <v>23711</v>
      </c>
      <c r="M314" s="401">
        <v>0</v>
      </c>
      <c r="N314" s="401">
        <v>0</v>
      </c>
      <c r="O314" s="401">
        <v>0</v>
      </c>
      <c r="P314" s="401">
        <v>0</v>
      </c>
      <c r="Q314" s="401">
        <v>0</v>
      </c>
      <c r="R314" s="401">
        <v>0</v>
      </c>
      <c r="S314" s="401">
        <v>0</v>
      </c>
      <c r="T314" s="439">
        <v>0</v>
      </c>
      <c r="U314" s="439"/>
      <c r="V314" s="439">
        <v>0</v>
      </c>
      <c r="W314" s="439"/>
      <c r="X314" s="395"/>
    </row>
    <row r="315" spans="1:24" ht="15" customHeight="1">
      <c r="A315" s="437"/>
      <c r="B315" s="437"/>
      <c r="C315" s="397"/>
      <c r="D315" s="397">
        <v>4240</v>
      </c>
      <c r="E315" s="438" t="s">
        <v>538</v>
      </c>
      <c r="F315" s="438"/>
      <c r="G315" s="439">
        <v>800</v>
      </c>
      <c r="H315" s="439"/>
      <c r="I315" s="401">
        <v>800</v>
      </c>
      <c r="J315" s="401">
        <v>800</v>
      </c>
      <c r="K315" s="401">
        <v>0</v>
      </c>
      <c r="L315" s="401">
        <v>800</v>
      </c>
      <c r="M315" s="401">
        <v>0</v>
      </c>
      <c r="N315" s="401">
        <v>0</v>
      </c>
      <c r="O315" s="401">
        <v>0</v>
      </c>
      <c r="P315" s="401">
        <v>0</v>
      </c>
      <c r="Q315" s="401">
        <v>0</v>
      </c>
      <c r="R315" s="401">
        <v>0</v>
      </c>
      <c r="S315" s="401">
        <v>0</v>
      </c>
      <c r="T315" s="439">
        <v>0</v>
      </c>
      <c r="U315" s="439"/>
      <c r="V315" s="439">
        <v>0</v>
      </c>
      <c r="W315" s="439"/>
      <c r="X315" s="395"/>
    </row>
    <row r="316" spans="1:24" ht="15" customHeight="1">
      <c r="A316" s="437"/>
      <c r="B316" s="437"/>
      <c r="C316" s="397"/>
      <c r="D316" s="397">
        <v>4260</v>
      </c>
      <c r="E316" s="438" t="s">
        <v>315</v>
      </c>
      <c r="F316" s="438"/>
      <c r="G316" s="439">
        <v>5975</v>
      </c>
      <c r="H316" s="439"/>
      <c r="I316" s="401">
        <v>5975</v>
      </c>
      <c r="J316" s="401">
        <v>5975</v>
      </c>
      <c r="K316" s="401">
        <v>0</v>
      </c>
      <c r="L316" s="401">
        <v>5975</v>
      </c>
      <c r="M316" s="401">
        <v>0</v>
      </c>
      <c r="N316" s="401">
        <v>0</v>
      </c>
      <c r="O316" s="401">
        <v>0</v>
      </c>
      <c r="P316" s="401">
        <v>0</v>
      </c>
      <c r="Q316" s="401">
        <v>0</v>
      </c>
      <c r="R316" s="401">
        <v>0</v>
      </c>
      <c r="S316" s="401">
        <v>0</v>
      </c>
      <c r="T316" s="439">
        <v>0</v>
      </c>
      <c r="U316" s="439"/>
      <c r="V316" s="439">
        <v>0</v>
      </c>
      <c r="W316" s="439"/>
      <c r="X316" s="395"/>
    </row>
    <row r="317" spans="1:24" ht="15" customHeight="1">
      <c r="A317" s="437"/>
      <c r="B317" s="437"/>
      <c r="C317" s="397"/>
      <c r="D317" s="397">
        <v>4300</v>
      </c>
      <c r="E317" s="438" t="s">
        <v>321</v>
      </c>
      <c r="F317" s="438"/>
      <c r="G317" s="439">
        <v>4778</v>
      </c>
      <c r="H317" s="439"/>
      <c r="I317" s="401">
        <v>4778</v>
      </c>
      <c r="J317" s="401">
        <v>4778</v>
      </c>
      <c r="K317" s="401">
        <v>0</v>
      </c>
      <c r="L317" s="401">
        <v>4778</v>
      </c>
      <c r="M317" s="401">
        <v>0</v>
      </c>
      <c r="N317" s="401">
        <v>0</v>
      </c>
      <c r="O317" s="401">
        <v>0</v>
      </c>
      <c r="P317" s="401">
        <v>0</v>
      </c>
      <c r="Q317" s="401">
        <v>0</v>
      </c>
      <c r="R317" s="401">
        <v>0</v>
      </c>
      <c r="S317" s="401">
        <v>0</v>
      </c>
      <c r="T317" s="439">
        <v>0</v>
      </c>
      <c r="U317" s="439"/>
      <c r="V317" s="439">
        <v>0</v>
      </c>
      <c r="W317" s="439"/>
      <c r="X317" s="395"/>
    </row>
    <row r="318" spans="1:24" ht="15" customHeight="1">
      <c r="A318" s="437"/>
      <c r="B318" s="437"/>
      <c r="C318" s="397"/>
      <c r="D318" s="397">
        <v>4360</v>
      </c>
      <c r="E318" s="438" t="s">
        <v>531</v>
      </c>
      <c r="F318" s="438"/>
      <c r="G318" s="439">
        <v>1375</v>
      </c>
      <c r="H318" s="439"/>
      <c r="I318" s="401">
        <v>1375</v>
      </c>
      <c r="J318" s="401">
        <v>1375</v>
      </c>
      <c r="K318" s="401">
        <v>0</v>
      </c>
      <c r="L318" s="401">
        <v>1375</v>
      </c>
      <c r="M318" s="401">
        <v>0</v>
      </c>
      <c r="N318" s="401">
        <v>0</v>
      </c>
      <c r="O318" s="401">
        <v>0</v>
      </c>
      <c r="P318" s="401">
        <v>0</v>
      </c>
      <c r="Q318" s="401">
        <v>0</v>
      </c>
      <c r="R318" s="401">
        <v>0</v>
      </c>
      <c r="S318" s="401">
        <v>0</v>
      </c>
      <c r="T318" s="439">
        <v>0</v>
      </c>
      <c r="U318" s="439"/>
      <c r="V318" s="439">
        <v>0</v>
      </c>
      <c r="W318" s="439"/>
      <c r="X318" s="395"/>
    </row>
    <row r="319" spans="1:24" ht="15" customHeight="1">
      <c r="A319" s="437"/>
      <c r="B319" s="437"/>
      <c r="C319" s="397"/>
      <c r="D319" s="397">
        <v>4410</v>
      </c>
      <c r="E319" s="438" t="s">
        <v>327</v>
      </c>
      <c r="F319" s="438"/>
      <c r="G319" s="439">
        <v>126</v>
      </c>
      <c r="H319" s="439"/>
      <c r="I319" s="401">
        <v>126</v>
      </c>
      <c r="J319" s="401">
        <v>126</v>
      </c>
      <c r="K319" s="401">
        <v>0</v>
      </c>
      <c r="L319" s="401">
        <v>126</v>
      </c>
      <c r="M319" s="401">
        <v>0</v>
      </c>
      <c r="N319" s="401">
        <v>0</v>
      </c>
      <c r="O319" s="401">
        <v>0</v>
      </c>
      <c r="P319" s="401">
        <v>0</v>
      </c>
      <c r="Q319" s="401">
        <v>0</v>
      </c>
      <c r="R319" s="401">
        <v>0</v>
      </c>
      <c r="S319" s="401">
        <v>0</v>
      </c>
      <c r="T319" s="439">
        <v>0</v>
      </c>
      <c r="U319" s="439"/>
      <c r="V319" s="439">
        <v>0</v>
      </c>
      <c r="W319" s="439"/>
      <c r="X319" s="395"/>
    </row>
    <row r="320" spans="1:24" ht="15" customHeight="1">
      <c r="A320" s="437"/>
      <c r="B320" s="437"/>
      <c r="C320" s="397"/>
      <c r="D320" s="397">
        <v>4430</v>
      </c>
      <c r="E320" s="438" t="s">
        <v>329</v>
      </c>
      <c r="F320" s="438"/>
      <c r="G320" s="439">
        <v>1510</v>
      </c>
      <c r="H320" s="439"/>
      <c r="I320" s="401">
        <v>1510</v>
      </c>
      <c r="J320" s="401">
        <v>1510</v>
      </c>
      <c r="K320" s="401">
        <v>0</v>
      </c>
      <c r="L320" s="401">
        <v>1510</v>
      </c>
      <c r="M320" s="401">
        <v>0</v>
      </c>
      <c r="N320" s="401">
        <v>0</v>
      </c>
      <c r="O320" s="401">
        <v>0</v>
      </c>
      <c r="P320" s="401">
        <v>0</v>
      </c>
      <c r="Q320" s="401">
        <v>0</v>
      </c>
      <c r="R320" s="401">
        <v>0</v>
      </c>
      <c r="S320" s="401">
        <v>0</v>
      </c>
      <c r="T320" s="439">
        <v>0</v>
      </c>
      <c r="U320" s="439"/>
      <c r="V320" s="439">
        <v>0</v>
      </c>
      <c r="W320" s="439"/>
      <c r="X320" s="395"/>
    </row>
    <row r="321" spans="1:24" ht="19.5" customHeight="1">
      <c r="A321" s="437"/>
      <c r="B321" s="437"/>
      <c r="C321" s="397"/>
      <c r="D321" s="397">
        <v>4440</v>
      </c>
      <c r="E321" s="438" t="s">
        <v>331</v>
      </c>
      <c r="F321" s="438"/>
      <c r="G321" s="439">
        <v>13262</v>
      </c>
      <c r="H321" s="439"/>
      <c r="I321" s="401">
        <v>13262</v>
      </c>
      <c r="J321" s="401">
        <v>13262</v>
      </c>
      <c r="K321" s="401">
        <v>0</v>
      </c>
      <c r="L321" s="401">
        <v>13262</v>
      </c>
      <c r="M321" s="401">
        <v>0</v>
      </c>
      <c r="N321" s="401">
        <v>0</v>
      </c>
      <c r="O321" s="401">
        <v>0</v>
      </c>
      <c r="P321" s="401">
        <v>0</v>
      </c>
      <c r="Q321" s="401">
        <v>0</v>
      </c>
      <c r="R321" s="401">
        <v>0</v>
      </c>
      <c r="S321" s="401">
        <v>0</v>
      </c>
      <c r="T321" s="439">
        <v>0</v>
      </c>
      <c r="U321" s="439"/>
      <c r="V321" s="439">
        <v>0</v>
      </c>
      <c r="W321" s="439"/>
      <c r="X321" s="395"/>
    </row>
    <row r="322" spans="1:24" ht="15" customHeight="1">
      <c r="A322" s="437"/>
      <c r="B322" s="437"/>
      <c r="C322" s="397">
        <v>80195</v>
      </c>
      <c r="D322" s="397"/>
      <c r="E322" s="438" t="s">
        <v>57</v>
      </c>
      <c r="F322" s="438"/>
      <c r="G322" s="439">
        <v>45393</v>
      </c>
      <c r="H322" s="439"/>
      <c r="I322" s="401">
        <v>45393</v>
      </c>
      <c r="J322" s="401">
        <v>45393</v>
      </c>
      <c r="K322" s="401">
        <v>300</v>
      </c>
      <c r="L322" s="401">
        <v>45093</v>
      </c>
      <c r="M322" s="401">
        <v>0</v>
      </c>
      <c r="N322" s="401">
        <v>0</v>
      </c>
      <c r="O322" s="401">
        <v>0</v>
      </c>
      <c r="P322" s="401">
        <v>0</v>
      </c>
      <c r="Q322" s="401">
        <v>0</v>
      </c>
      <c r="R322" s="401">
        <v>0</v>
      </c>
      <c r="S322" s="401">
        <v>0</v>
      </c>
      <c r="T322" s="439">
        <v>0</v>
      </c>
      <c r="U322" s="439"/>
      <c r="V322" s="439">
        <v>0</v>
      </c>
      <c r="W322" s="439"/>
      <c r="X322" s="395"/>
    </row>
    <row r="323" spans="1:24" ht="15" customHeight="1">
      <c r="A323" s="437"/>
      <c r="B323" s="437"/>
      <c r="C323" s="397"/>
      <c r="D323" s="397">
        <v>4170</v>
      </c>
      <c r="E323" s="438" t="s">
        <v>311</v>
      </c>
      <c r="F323" s="438"/>
      <c r="G323" s="439">
        <v>300</v>
      </c>
      <c r="H323" s="439"/>
      <c r="I323" s="401">
        <v>300</v>
      </c>
      <c r="J323" s="401">
        <v>300</v>
      </c>
      <c r="K323" s="401">
        <v>300</v>
      </c>
      <c r="L323" s="401">
        <v>0</v>
      </c>
      <c r="M323" s="401">
        <v>0</v>
      </c>
      <c r="N323" s="401">
        <v>0</v>
      </c>
      <c r="O323" s="401">
        <v>0</v>
      </c>
      <c r="P323" s="401">
        <v>0</v>
      </c>
      <c r="Q323" s="401">
        <v>0</v>
      </c>
      <c r="R323" s="401">
        <v>0</v>
      </c>
      <c r="S323" s="401">
        <v>0</v>
      </c>
      <c r="T323" s="439">
        <v>0</v>
      </c>
      <c r="U323" s="439"/>
      <c r="V323" s="439">
        <v>0</v>
      </c>
      <c r="W323" s="439"/>
      <c r="X323" s="395"/>
    </row>
    <row r="324" spans="1:24" ht="19.5" customHeight="1">
      <c r="A324" s="437"/>
      <c r="B324" s="437"/>
      <c r="C324" s="397"/>
      <c r="D324" s="397">
        <v>4440</v>
      </c>
      <c r="E324" s="438" t="s">
        <v>331</v>
      </c>
      <c r="F324" s="438"/>
      <c r="G324" s="439">
        <v>45093</v>
      </c>
      <c r="H324" s="439"/>
      <c r="I324" s="401">
        <v>45093</v>
      </c>
      <c r="J324" s="401">
        <v>45093</v>
      </c>
      <c r="K324" s="401">
        <v>0</v>
      </c>
      <c r="L324" s="401">
        <v>45093</v>
      </c>
      <c r="M324" s="401">
        <v>0</v>
      </c>
      <c r="N324" s="401">
        <v>0</v>
      </c>
      <c r="O324" s="401">
        <v>0</v>
      </c>
      <c r="P324" s="401">
        <v>0</v>
      </c>
      <c r="Q324" s="401">
        <v>0</v>
      </c>
      <c r="R324" s="401">
        <v>0</v>
      </c>
      <c r="S324" s="401">
        <v>0</v>
      </c>
      <c r="T324" s="439">
        <v>0</v>
      </c>
      <c r="U324" s="439"/>
      <c r="V324" s="439">
        <v>0</v>
      </c>
      <c r="W324" s="439"/>
      <c r="X324" s="395"/>
    </row>
    <row r="325" spans="1:24" ht="15" customHeight="1">
      <c r="A325" s="437">
        <v>851</v>
      </c>
      <c r="B325" s="437"/>
      <c r="C325" s="397"/>
      <c r="D325" s="397"/>
      <c r="E325" s="438" t="s">
        <v>208</v>
      </c>
      <c r="F325" s="438"/>
      <c r="G325" s="439">
        <v>66300</v>
      </c>
      <c r="H325" s="439"/>
      <c r="I325" s="401">
        <v>66300</v>
      </c>
      <c r="J325" s="401">
        <v>41300</v>
      </c>
      <c r="K325" s="401">
        <v>10800</v>
      </c>
      <c r="L325" s="401">
        <v>30500</v>
      </c>
      <c r="M325" s="401">
        <v>25000</v>
      </c>
      <c r="N325" s="401">
        <v>0</v>
      </c>
      <c r="O325" s="401">
        <v>0</v>
      </c>
      <c r="P325" s="401">
        <v>0</v>
      </c>
      <c r="Q325" s="401">
        <v>0</v>
      </c>
      <c r="R325" s="401">
        <v>0</v>
      </c>
      <c r="S325" s="401">
        <v>0</v>
      </c>
      <c r="T325" s="439">
        <v>0</v>
      </c>
      <c r="U325" s="439"/>
      <c r="V325" s="439">
        <v>0</v>
      </c>
      <c r="W325" s="439"/>
      <c r="X325" s="395"/>
    </row>
    <row r="326" spans="1:24" ht="15" customHeight="1">
      <c r="A326" s="437"/>
      <c r="B326" s="437"/>
      <c r="C326" s="397">
        <v>85153</v>
      </c>
      <c r="D326" s="397"/>
      <c r="E326" s="438" t="s">
        <v>209</v>
      </c>
      <c r="F326" s="438"/>
      <c r="G326" s="439">
        <v>1000</v>
      </c>
      <c r="H326" s="439"/>
      <c r="I326" s="401">
        <v>1000</v>
      </c>
      <c r="J326" s="401">
        <v>1000</v>
      </c>
      <c r="K326" s="401">
        <v>0</v>
      </c>
      <c r="L326" s="401">
        <v>1000</v>
      </c>
      <c r="M326" s="401">
        <v>0</v>
      </c>
      <c r="N326" s="401">
        <v>0</v>
      </c>
      <c r="O326" s="401">
        <v>0</v>
      </c>
      <c r="P326" s="401">
        <v>0</v>
      </c>
      <c r="Q326" s="401">
        <v>0</v>
      </c>
      <c r="R326" s="401">
        <v>0</v>
      </c>
      <c r="S326" s="401">
        <v>0</v>
      </c>
      <c r="T326" s="439">
        <v>0</v>
      </c>
      <c r="U326" s="439"/>
      <c r="V326" s="439">
        <v>0</v>
      </c>
      <c r="W326" s="439"/>
      <c r="X326" s="395"/>
    </row>
    <row r="327" spans="1:24" ht="15" customHeight="1">
      <c r="A327" s="437"/>
      <c r="B327" s="437"/>
      <c r="C327" s="397"/>
      <c r="D327" s="397">
        <v>4300</v>
      </c>
      <c r="E327" s="438" t="s">
        <v>321</v>
      </c>
      <c r="F327" s="438"/>
      <c r="G327" s="439">
        <v>1000</v>
      </c>
      <c r="H327" s="439"/>
      <c r="I327" s="401">
        <v>1000</v>
      </c>
      <c r="J327" s="401">
        <v>1000</v>
      </c>
      <c r="K327" s="401">
        <v>0</v>
      </c>
      <c r="L327" s="401">
        <v>1000</v>
      </c>
      <c r="M327" s="401">
        <v>0</v>
      </c>
      <c r="N327" s="401">
        <v>0</v>
      </c>
      <c r="O327" s="401">
        <v>0</v>
      </c>
      <c r="P327" s="401">
        <v>0</v>
      </c>
      <c r="Q327" s="401">
        <v>0</v>
      </c>
      <c r="R327" s="401">
        <v>0</v>
      </c>
      <c r="S327" s="401">
        <v>0</v>
      </c>
      <c r="T327" s="439">
        <v>0</v>
      </c>
      <c r="U327" s="439"/>
      <c r="V327" s="439">
        <v>0</v>
      </c>
      <c r="W327" s="439"/>
      <c r="X327" s="395"/>
    </row>
    <row r="328" spans="1:24" ht="15" customHeight="1">
      <c r="A328" s="437"/>
      <c r="B328" s="437"/>
      <c r="C328" s="397">
        <v>85154</v>
      </c>
      <c r="D328" s="397"/>
      <c r="E328" s="438" t="s">
        <v>210</v>
      </c>
      <c r="F328" s="438"/>
      <c r="G328" s="439">
        <v>65300</v>
      </c>
      <c r="H328" s="439"/>
      <c r="I328" s="401">
        <v>65300</v>
      </c>
      <c r="J328" s="401">
        <v>40300</v>
      </c>
      <c r="K328" s="401">
        <v>10800</v>
      </c>
      <c r="L328" s="401">
        <v>29500</v>
      </c>
      <c r="M328" s="401">
        <v>25000</v>
      </c>
      <c r="N328" s="401">
        <v>0</v>
      </c>
      <c r="O328" s="401">
        <v>0</v>
      </c>
      <c r="P328" s="401">
        <v>0</v>
      </c>
      <c r="Q328" s="401">
        <v>0</v>
      </c>
      <c r="R328" s="401">
        <v>0</v>
      </c>
      <c r="S328" s="401">
        <v>0</v>
      </c>
      <c r="T328" s="439">
        <v>0</v>
      </c>
      <c r="U328" s="439"/>
      <c r="V328" s="439">
        <v>0</v>
      </c>
      <c r="W328" s="439"/>
      <c r="X328" s="395"/>
    </row>
    <row r="329" spans="1:24" ht="26.25" customHeight="1">
      <c r="A329" s="437"/>
      <c r="B329" s="437"/>
      <c r="C329" s="397"/>
      <c r="D329" s="397">
        <v>2800</v>
      </c>
      <c r="E329" s="438" t="s">
        <v>420</v>
      </c>
      <c r="F329" s="438"/>
      <c r="G329" s="439">
        <v>25000</v>
      </c>
      <c r="H329" s="439"/>
      <c r="I329" s="401">
        <v>25000</v>
      </c>
      <c r="J329" s="401">
        <v>0</v>
      </c>
      <c r="K329" s="401">
        <v>0</v>
      </c>
      <c r="L329" s="401">
        <v>0</v>
      </c>
      <c r="M329" s="401">
        <v>25000</v>
      </c>
      <c r="N329" s="401">
        <v>0</v>
      </c>
      <c r="O329" s="401">
        <v>0</v>
      </c>
      <c r="P329" s="401">
        <v>0</v>
      </c>
      <c r="Q329" s="401">
        <v>0</v>
      </c>
      <c r="R329" s="401">
        <v>0</v>
      </c>
      <c r="S329" s="401">
        <v>0</v>
      </c>
      <c r="T329" s="439">
        <v>0</v>
      </c>
      <c r="U329" s="439"/>
      <c r="V329" s="439">
        <v>0</v>
      </c>
      <c r="W329" s="439"/>
      <c r="X329" s="395"/>
    </row>
    <row r="330" spans="1:24" ht="15" customHeight="1">
      <c r="A330" s="437"/>
      <c r="B330" s="437"/>
      <c r="C330" s="397"/>
      <c r="D330" s="397">
        <v>4170</v>
      </c>
      <c r="E330" s="438" t="s">
        <v>311</v>
      </c>
      <c r="F330" s="438"/>
      <c r="G330" s="439">
        <v>10800</v>
      </c>
      <c r="H330" s="439"/>
      <c r="I330" s="401">
        <v>10800</v>
      </c>
      <c r="J330" s="401">
        <v>10800</v>
      </c>
      <c r="K330" s="401">
        <v>10800</v>
      </c>
      <c r="L330" s="401">
        <v>0</v>
      </c>
      <c r="M330" s="401">
        <v>0</v>
      </c>
      <c r="N330" s="401">
        <v>0</v>
      </c>
      <c r="O330" s="401">
        <v>0</v>
      </c>
      <c r="P330" s="401">
        <v>0</v>
      </c>
      <c r="Q330" s="401">
        <v>0</v>
      </c>
      <c r="R330" s="401">
        <v>0</v>
      </c>
      <c r="S330" s="401">
        <v>0</v>
      </c>
      <c r="T330" s="439">
        <v>0</v>
      </c>
      <c r="U330" s="439"/>
      <c r="V330" s="439">
        <v>0</v>
      </c>
      <c r="W330" s="439"/>
      <c r="X330" s="395"/>
    </row>
    <row r="331" spans="1:24" ht="15" customHeight="1">
      <c r="A331" s="437"/>
      <c r="B331" s="437"/>
      <c r="C331" s="397"/>
      <c r="D331" s="397">
        <v>4210</v>
      </c>
      <c r="E331" s="438" t="s">
        <v>412</v>
      </c>
      <c r="F331" s="438"/>
      <c r="G331" s="439">
        <v>7000</v>
      </c>
      <c r="H331" s="439"/>
      <c r="I331" s="401">
        <v>7000</v>
      </c>
      <c r="J331" s="401">
        <v>7000</v>
      </c>
      <c r="K331" s="401">
        <v>0</v>
      </c>
      <c r="L331" s="401">
        <v>7000</v>
      </c>
      <c r="M331" s="401">
        <v>0</v>
      </c>
      <c r="N331" s="401">
        <v>0</v>
      </c>
      <c r="O331" s="401">
        <v>0</v>
      </c>
      <c r="P331" s="401">
        <v>0</v>
      </c>
      <c r="Q331" s="401">
        <v>0</v>
      </c>
      <c r="R331" s="401">
        <v>0</v>
      </c>
      <c r="S331" s="401">
        <v>0</v>
      </c>
      <c r="T331" s="439">
        <v>0</v>
      </c>
      <c r="U331" s="439"/>
      <c r="V331" s="439">
        <v>0</v>
      </c>
      <c r="W331" s="439"/>
      <c r="X331" s="395"/>
    </row>
    <row r="332" spans="1:24" ht="15" customHeight="1">
      <c r="A332" s="437"/>
      <c r="B332" s="437"/>
      <c r="C332" s="397"/>
      <c r="D332" s="397">
        <v>4300</v>
      </c>
      <c r="E332" s="438" t="s">
        <v>321</v>
      </c>
      <c r="F332" s="438"/>
      <c r="G332" s="439">
        <v>20000</v>
      </c>
      <c r="H332" s="439"/>
      <c r="I332" s="401">
        <v>20000</v>
      </c>
      <c r="J332" s="401">
        <v>20000</v>
      </c>
      <c r="K332" s="401">
        <v>0</v>
      </c>
      <c r="L332" s="401">
        <v>20000</v>
      </c>
      <c r="M332" s="401">
        <v>0</v>
      </c>
      <c r="N332" s="401">
        <v>0</v>
      </c>
      <c r="O332" s="401">
        <v>0</v>
      </c>
      <c r="P332" s="401">
        <v>0</v>
      </c>
      <c r="Q332" s="401">
        <v>0</v>
      </c>
      <c r="R332" s="401">
        <v>0</v>
      </c>
      <c r="S332" s="401">
        <v>0</v>
      </c>
      <c r="T332" s="439">
        <v>0</v>
      </c>
      <c r="U332" s="439"/>
      <c r="V332" s="439">
        <v>0</v>
      </c>
      <c r="W332" s="439"/>
      <c r="X332" s="395"/>
    </row>
    <row r="333" spans="1:24" ht="19.5" customHeight="1">
      <c r="A333" s="437"/>
      <c r="B333" s="437"/>
      <c r="C333" s="397"/>
      <c r="D333" s="397">
        <v>4390</v>
      </c>
      <c r="E333" s="438" t="s">
        <v>325</v>
      </c>
      <c r="F333" s="438"/>
      <c r="G333" s="439">
        <v>1000</v>
      </c>
      <c r="H333" s="439"/>
      <c r="I333" s="401">
        <v>1000</v>
      </c>
      <c r="J333" s="401">
        <v>1000</v>
      </c>
      <c r="K333" s="401">
        <v>0</v>
      </c>
      <c r="L333" s="401">
        <v>1000</v>
      </c>
      <c r="M333" s="401">
        <v>0</v>
      </c>
      <c r="N333" s="401">
        <v>0</v>
      </c>
      <c r="O333" s="401">
        <v>0</v>
      </c>
      <c r="P333" s="401">
        <v>0</v>
      </c>
      <c r="Q333" s="401">
        <v>0</v>
      </c>
      <c r="R333" s="401">
        <v>0</v>
      </c>
      <c r="S333" s="401">
        <v>0</v>
      </c>
      <c r="T333" s="439">
        <v>0</v>
      </c>
      <c r="U333" s="439"/>
      <c r="V333" s="439">
        <v>0</v>
      </c>
      <c r="W333" s="439"/>
      <c r="X333" s="395"/>
    </row>
    <row r="334" spans="1:24" ht="15" customHeight="1">
      <c r="A334" s="437"/>
      <c r="B334" s="437"/>
      <c r="C334" s="397"/>
      <c r="D334" s="397">
        <v>4430</v>
      </c>
      <c r="E334" s="438" t="s">
        <v>329</v>
      </c>
      <c r="F334" s="438"/>
      <c r="G334" s="439">
        <v>1500</v>
      </c>
      <c r="H334" s="439"/>
      <c r="I334" s="401">
        <v>1500</v>
      </c>
      <c r="J334" s="401">
        <v>1500</v>
      </c>
      <c r="K334" s="401">
        <v>0</v>
      </c>
      <c r="L334" s="401">
        <v>1500</v>
      </c>
      <c r="M334" s="401">
        <v>0</v>
      </c>
      <c r="N334" s="401">
        <v>0</v>
      </c>
      <c r="O334" s="401">
        <v>0</v>
      </c>
      <c r="P334" s="401">
        <v>0</v>
      </c>
      <c r="Q334" s="401">
        <v>0</v>
      </c>
      <c r="R334" s="401">
        <v>0</v>
      </c>
      <c r="S334" s="401">
        <v>0</v>
      </c>
      <c r="T334" s="439">
        <v>0</v>
      </c>
      <c r="U334" s="439"/>
      <c r="V334" s="439">
        <v>0</v>
      </c>
      <c r="W334" s="439"/>
      <c r="X334" s="395"/>
    </row>
    <row r="335" spans="1:24" ht="15" customHeight="1">
      <c r="A335" s="437">
        <v>852</v>
      </c>
      <c r="B335" s="437"/>
      <c r="C335" s="397"/>
      <c r="D335" s="397"/>
      <c r="E335" s="438" t="s">
        <v>149</v>
      </c>
      <c r="F335" s="438"/>
      <c r="G335" s="439">
        <v>1541868</v>
      </c>
      <c r="H335" s="439"/>
      <c r="I335" s="401">
        <v>1541868</v>
      </c>
      <c r="J335" s="401">
        <v>799235</v>
      </c>
      <c r="K335" s="401">
        <v>567333</v>
      </c>
      <c r="L335" s="401">
        <v>231902</v>
      </c>
      <c r="M335" s="401">
        <v>0</v>
      </c>
      <c r="N335" s="401">
        <v>742633</v>
      </c>
      <c r="O335" s="401">
        <v>0</v>
      </c>
      <c r="P335" s="401">
        <v>0</v>
      </c>
      <c r="Q335" s="401">
        <v>0</v>
      </c>
      <c r="R335" s="401">
        <v>0</v>
      </c>
      <c r="S335" s="401">
        <v>0</v>
      </c>
      <c r="T335" s="439">
        <v>0</v>
      </c>
      <c r="U335" s="439"/>
      <c r="V335" s="439">
        <v>0</v>
      </c>
      <c r="W335" s="439"/>
      <c r="X335" s="395"/>
    </row>
    <row r="336" spans="1:24" ht="15" customHeight="1">
      <c r="A336" s="437"/>
      <c r="B336" s="437"/>
      <c r="C336" s="397">
        <v>85202</v>
      </c>
      <c r="D336" s="397"/>
      <c r="E336" s="438" t="s">
        <v>211</v>
      </c>
      <c r="F336" s="438"/>
      <c r="G336" s="439">
        <v>120000</v>
      </c>
      <c r="H336" s="439"/>
      <c r="I336" s="401">
        <v>120000</v>
      </c>
      <c r="J336" s="401">
        <v>120000</v>
      </c>
      <c r="K336" s="401">
        <v>0</v>
      </c>
      <c r="L336" s="401">
        <v>120000</v>
      </c>
      <c r="M336" s="401">
        <v>0</v>
      </c>
      <c r="N336" s="401">
        <v>0</v>
      </c>
      <c r="O336" s="401">
        <v>0</v>
      </c>
      <c r="P336" s="401">
        <v>0</v>
      </c>
      <c r="Q336" s="401">
        <v>0</v>
      </c>
      <c r="R336" s="401">
        <v>0</v>
      </c>
      <c r="S336" s="401">
        <v>0</v>
      </c>
      <c r="T336" s="439">
        <v>0</v>
      </c>
      <c r="U336" s="439"/>
      <c r="V336" s="439">
        <v>0</v>
      </c>
      <c r="W336" s="439"/>
      <c r="X336" s="395"/>
    </row>
    <row r="337" spans="1:24" ht="26.25" customHeight="1">
      <c r="A337" s="437"/>
      <c r="B337" s="437"/>
      <c r="C337" s="397"/>
      <c r="D337" s="397">
        <v>4330</v>
      </c>
      <c r="E337" s="438" t="s">
        <v>421</v>
      </c>
      <c r="F337" s="438"/>
      <c r="G337" s="439">
        <v>120000</v>
      </c>
      <c r="H337" s="439"/>
      <c r="I337" s="401">
        <v>120000</v>
      </c>
      <c r="J337" s="401">
        <v>120000</v>
      </c>
      <c r="K337" s="401">
        <v>0</v>
      </c>
      <c r="L337" s="401">
        <v>120000</v>
      </c>
      <c r="M337" s="401">
        <v>0</v>
      </c>
      <c r="N337" s="401">
        <v>0</v>
      </c>
      <c r="O337" s="401">
        <v>0</v>
      </c>
      <c r="P337" s="401">
        <v>0</v>
      </c>
      <c r="Q337" s="401">
        <v>0</v>
      </c>
      <c r="R337" s="401">
        <v>0</v>
      </c>
      <c r="S337" s="401">
        <v>0</v>
      </c>
      <c r="T337" s="439">
        <v>0</v>
      </c>
      <c r="U337" s="439"/>
      <c r="V337" s="439">
        <v>0</v>
      </c>
      <c r="W337" s="439"/>
      <c r="X337" s="395"/>
    </row>
    <row r="338" spans="1:24" ht="19.5" customHeight="1">
      <c r="A338" s="437"/>
      <c r="B338" s="437"/>
      <c r="C338" s="397">
        <v>85205</v>
      </c>
      <c r="D338" s="397"/>
      <c r="E338" s="438" t="s">
        <v>396</v>
      </c>
      <c r="F338" s="438"/>
      <c r="G338" s="439">
        <v>2500</v>
      </c>
      <c r="H338" s="439"/>
      <c r="I338" s="401">
        <v>2500</v>
      </c>
      <c r="J338" s="401">
        <v>2500</v>
      </c>
      <c r="K338" s="401">
        <v>0</v>
      </c>
      <c r="L338" s="401">
        <v>2500</v>
      </c>
      <c r="M338" s="401">
        <v>0</v>
      </c>
      <c r="N338" s="401">
        <v>0</v>
      </c>
      <c r="O338" s="401">
        <v>0</v>
      </c>
      <c r="P338" s="401">
        <v>0</v>
      </c>
      <c r="Q338" s="401">
        <v>0</v>
      </c>
      <c r="R338" s="401">
        <v>0</v>
      </c>
      <c r="S338" s="401">
        <v>0</v>
      </c>
      <c r="T338" s="439">
        <v>0</v>
      </c>
      <c r="U338" s="439"/>
      <c r="V338" s="439">
        <v>0</v>
      </c>
      <c r="W338" s="439"/>
      <c r="X338" s="395"/>
    </row>
    <row r="339" spans="1:24" ht="9.75" customHeight="1">
      <c r="A339" s="440"/>
      <c r="B339" s="440"/>
      <c r="C339" s="440"/>
      <c r="D339" s="440"/>
      <c r="E339" s="440"/>
      <c r="F339" s="440"/>
      <c r="G339" s="440"/>
      <c r="H339" s="440"/>
      <c r="I339" s="440"/>
      <c r="J339" s="440"/>
      <c r="K339" s="440"/>
      <c r="L339" s="440"/>
      <c r="M339" s="440"/>
      <c r="N339" s="440"/>
      <c r="O339" s="440"/>
      <c r="P339" s="440"/>
      <c r="Q339" s="440"/>
      <c r="R339" s="440"/>
      <c r="S339" s="440"/>
      <c r="T339" s="440"/>
      <c r="U339" s="440"/>
      <c r="V339" s="440"/>
      <c r="W339" s="440"/>
      <c r="X339" s="395"/>
    </row>
    <row r="340" spans="1:24" ht="15" customHeight="1">
      <c r="A340" s="440"/>
      <c r="B340" s="440"/>
      <c r="C340" s="440"/>
      <c r="D340" s="440"/>
      <c r="E340" s="440"/>
      <c r="F340" s="440"/>
      <c r="G340" s="440"/>
      <c r="H340" s="440"/>
      <c r="I340" s="440"/>
      <c r="J340" s="440"/>
      <c r="K340" s="440"/>
      <c r="L340" s="440"/>
      <c r="M340" s="440"/>
      <c r="N340" s="440"/>
      <c r="O340" s="440"/>
      <c r="P340" s="440"/>
      <c r="Q340" s="440"/>
      <c r="R340" s="440"/>
      <c r="S340" s="440"/>
      <c r="T340" s="440"/>
      <c r="U340" s="441" t="s">
        <v>543</v>
      </c>
      <c r="V340" s="441"/>
      <c r="X340" s="395"/>
    </row>
    <row r="341" spans="1:24" ht="18.75" customHeight="1">
      <c r="A341" s="440"/>
      <c r="B341" s="440"/>
      <c r="C341" s="440"/>
      <c r="D341" s="440"/>
      <c r="E341" s="440"/>
      <c r="F341" s="440"/>
      <c r="G341" s="440"/>
      <c r="H341" s="440"/>
      <c r="I341" s="440"/>
      <c r="J341" s="440"/>
      <c r="K341" s="440"/>
      <c r="L341" s="440"/>
      <c r="M341" s="440"/>
      <c r="N341" s="440"/>
      <c r="O341" s="440"/>
      <c r="P341" s="440"/>
      <c r="Q341" s="440"/>
      <c r="R341" s="440"/>
      <c r="S341" s="440"/>
      <c r="T341" s="440"/>
      <c r="U341" s="440"/>
      <c r="V341" s="440"/>
      <c r="W341" s="440"/>
      <c r="X341" s="395"/>
    </row>
    <row r="342" spans="2:24" ht="15" customHeight="1">
      <c r="B342" s="442"/>
      <c r="C342" s="442"/>
      <c r="D342" s="442"/>
      <c r="E342" s="442"/>
      <c r="F342" s="443"/>
      <c r="G342" s="443"/>
      <c r="H342" s="440"/>
      <c r="I342" s="440"/>
      <c r="J342" s="440"/>
      <c r="K342" s="440"/>
      <c r="L342" s="440"/>
      <c r="M342" s="440"/>
      <c r="N342" s="440"/>
      <c r="O342" s="440"/>
      <c r="P342" s="440"/>
      <c r="Q342" s="440"/>
      <c r="R342" s="440"/>
      <c r="S342" s="440"/>
      <c r="T342" s="440"/>
      <c r="U342" s="440"/>
      <c r="V342" s="440"/>
      <c r="W342" s="440"/>
      <c r="X342" s="395"/>
    </row>
    <row r="343" spans="1:24" ht="9" customHeight="1">
      <c r="A343" s="437" t="s">
        <v>43</v>
      </c>
      <c r="B343" s="437"/>
      <c r="C343" s="437" t="s">
        <v>44</v>
      </c>
      <c r="D343" s="437" t="s">
        <v>45</v>
      </c>
      <c r="E343" s="437" t="s">
        <v>46</v>
      </c>
      <c r="F343" s="437"/>
      <c r="G343" s="437" t="s">
        <v>176</v>
      </c>
      <c r="H343" s="437"/>
      <c r="I343" s="437" t="s">
        <v>177</v>
      </c>
      <c r="J343" s="437"/>
      <c r="K343" s="437"/>
      <c r="L343" s="437"/>
      <c r="M343" s="437"/>
      <c r="N343" s="437"/>
      <c r="O343" s="437"/>
      <c r="P343" s="437"/>
      <c r="Q343" s="437"/>
      <c r="R343" s="437"/>
      <c r="S343" s="437"/>
      <c r="T343" s="437"/>
      <c r="U343" s="437"/>
      <c r="V343" s="437"/>
      <c r="W343" s="437"/>
      <c r="X343" s="395"/>
    </row>
    <row r="344" spans="1:24" ht="12.75" customHeight="1">
      <c r="A344" s="437"/>
      <c r="B344" s="437"/>
      <c r="C344" s="437"/>
      <c r="D344" s="437"/>
      <c r="E344" s="437"/>
      <c r="F344" s="437"/>
      <c r="G344" s="437"/>
      <c r="H344" s="437"/>
      <c r="I344" s="437" t="s">
        <v>178</v>
      </c>
      <c r="J344" s="437" t="s">
        <v>179</v>
      </c>
      <c r="K344" s="437"/>
      <c r="L344" s="437"/>
      <c r="M344" s="437"/>
      <c r="N344" s="437"/>
      <c r="O344" s="437"/>
      <c r="P344" s="437"/>
      <c r="Q344" s="437"/>
      <c r="R344" s="437" t="s">
        <v>180</v>
      </c>
      <c r="S344" s="437" t="s">
        <v>179</v>
      </c>
      <c r="T344" s="437"/>
      <c r="U344" s="437"/>
      <c r="V344" s="437"/>
      <c r="W344" s="437"/>
      <c r="X344" s="395"/>
    </row>
    <row r="345" spans="1:24" ht="2.25" customHeight="1">
      <c r="A345" s="437"/>
      <c r="B345" s="437"/>
      <c r="C345" s="437"/>
      <c r="D345" s="437"/>
      <c r="E345" s="437"/>
      <c r="F345" s="437"/>
      <c r="G345" s="437"/>
      <c r="H345" s="437"/>
      <c r="I345" s="437"/>
      <c r="J345" s="437"/>
      <c r="K345" s="437"/>
      <c r="L345" s="437"/>
      <c r="M345" s="437"/>
      <c r="N345" s="437"/>
      <c r="O345" s="437"/>
      <c r="P345" s="437"/>
      <c r="Q345" s="437"/>
      <c r="R345" s="437"/>
      <c r="S345" s="437" t="s">
        <v>181</v>
      </c>
      <c r="T345" s="437" t="s">
        <v>182</v>
      </c>
      <c r="U345" s="437"/>
      <c r="V345" s="437" t="s">
        <v>183</v>
      </c>
      <c r="W345" s="437"/>
      <c r="X345" s="395"/>
    </row>
    <row r="346" spans="1:24" ht="6" customHeight="1">
      <c r="A346" s="437"/>
      <c r="B346" s="437"/>
      <c r="C346" s="437"/>
      <c r="D346" s="437"/>
      <c r="E346" s="437"/>
      <c r="F346" s="437"/>
      <c r="G346" s="437"/>
      <c r="H346" s="437"/>
      <c r="I346" s="437"/>
      <c r="J346" s="437" t="s">
        <v>184</v>
      </c>
      <c r="K346" s="437" t="s">
        <v>179</v>
      </c>
      <c r="L346" s="437"/>
      <c r="M346" s="437" t="s">
        <v>185</v>
      </c>
      <c r="N346" s="437" t="s">
        <v>186</v>
      </c>
      <c r="O346" s="437" t="s">
        <v>187</v>
      </c>
      <c r="P346" s="437" t="s">
        <v>188</v>
      </c>
      <c r="Q346" s="437" t="s">
        <v>189</v>
      </c>
      <c r="R346" s="437"/>
      <c r="S346" s="437"/>
      <c r="T346" s="437"/>
      <c r="U346" s="437"/>
      <c r="V346" s="437"/>
      <c r="W346" s="437"/>
      <c r="X346" s="395"/>
    </row>
    <row r="347" spans="1:24" ht="2.25" customHeight="1">
      <c r="A347" s="437"/>
      <c r="B347" s="437"/>
      <c r="C347" s="437"/>
      <c r="D347" s="437"/>
      <c r="E347" s="437"/>
      <c r="F347" s="437"/>
      <c r="G347" s="437"/>
      <c r="H347" s="437"/>
      <c r="I347" s="437"/>
      <c r="J347" s="437"/>
      <c r="K347" s="437"/>
      <c r="L347" s="437"/>
      <c r="M347" s="437"/>
      <c r="N347" s="437"/>
      <c r="O347" s="437"/>
      <c r="P347" s="437"/>
      <c r="Q347" s="437"/>
      <c r="R347" s="437"/>
      <c r="S347" s="437"/>
      <c r="T347" s="437" t="s">
        <v>190</v>
      </c>
      <c r="U347" s="437"/>
      <c r="V347" s="437"/>
      <c r="W347" s="437"/>
      <c r="X347" s="395"/>
    </row>
    <row r="348" spans="1:24" ht="44.25" customHeight="1">
      <c r="A348" s="437"/>
      <c r="B348" s="437"/>
      <c r="C348" s="437"/>
      <c r="D348" s="437"/>
      <c r="E348" s="437"/>
      <c r="F348" s="437"/>
      <c r="G348" s="437"/>
      <c r="H348" s="437"/>
      <c r="I348" s="437"/>
      <c r="J348" s="437"/>
      <c r="K348" s="397" t="s">
        <v>191</v>
      </c>
      <c r="L348" s="397" t="s">
        <v>192</v>
      </c>
      <c r="M348" s="437"/>
      <c r="N348" s="437"/>
      <c r="O348" s="437"/>
      <c r="P348" s="437"/>
      <c r="Q348" s="437"/>
      <c r="R348" s="437"/>
      <c r="S348" s="437"/>
      <c r="T348" s="437"/>
      <c r="U348" s="437"/>
      <c r="V348" s="437"/>
      <c r="W348" s="437"/>
      <c r="X348" s="395"/>
    </row>
    <row r="349" spans="1:24" s="399" customFormat="1" ht="9" customHeight="1">
      <c r="A349" s="437">
        <v>1</v>
      </c>
      <c r="B349" s="437"/>
      <c r="C349" s="397">
        <v>2</v>
      </c>
      <c r="D349" s="397">
        <v>3</v>
      </c>
      <c r="E349" s="437">
        <v>4</v>
      </c>
      <c r="F349" s="437"/>
      <c r="G349" s="437">
        <v>5</v>
      </c>
      <c r="H349" s="437"/>
      <c r="I349" s="397">
        <v>6</v>
      </c>
      <c r="J349" s="397">
        <v>7</v>
      </c>
      <c r="K349" s="397">
        <v>8</v>
      </c>
      <c r="L349" s="397">
        <v>9</v>
      </c>
      <c r="M349" s="397">
        <v>10</v>
      </c>
      <c r="N349" s="397">
        <v>11</v>
      </c>
      <c r="O349" s="397">
        <v>12</v>
      </c>
      <c r="P349" s="397">
        <v>13</v>
      </c>
      <c r="Q349" s="397">
        <v>14</v>
      </c>
      <c r="R349" s="397">
        <v>15</v>
      </c>
      <c r="S349" s="397">
        <v>16</v>
      </c>
      <c r="T349" s="437">
        <v>17</v>
      </c>
      <c r="U349" s="437"/>
      <c r="V349" s="437">
        <v>18</v>
      </c>
      <c r="W349" s="437"/>
      <c r="X349" s="400"/>
    </row>
    <row r="350" spans="1:24" ht="15" customHeight="1">
      <c r="A350" s="437"/>
      <c r="B350" s="437"/>
      <c r="C350" s="397"/>
      <c r="D350" s="397">
        <v>4210</v>
      </c>
      <c r="E350" s="438" t="s">
        <v>412</v>
      </c>
      <c r="F350" s="438"/>
      <c r="G350" s="439">
        <v>2000</v>
      </c>
      <c r="H350" s="439"/>
      <c r="I350" s="401">
        <v>2000</v>
      </c>
      <c r="J350" s="401">
        <v>2000</v>
      </c>
      <c r="K350" s="401">
        <v>0</v>
      </c>
      <c r="L350" s="401">
        <v>2000</v>
      </c>
      <c r="M350" s="401">
        <v>0</v>
      </c>
      <c r="N350" s="401">
        <v>0</v>
      </c>
      <c r="O350" s="401">
        <v>0</v>
      </c>
      <c r="P350" s="401">
        <v>0</v>
      </c>
      <c r="Q350" s="401">
        <v>0</v>
      </c>
      <c r="R350" s="401">
        <v>0</v>
      </c>
      <c r="S350" s="401">
        <v>0</v>
      </c>
      <c r="T350" s="439">
        <v>0</v>
      </c>
      <c r="U350" s="439"/>
      <c r="V350" s="439">
        <v>0</v>
      </c>
      <c r="W350" s="439"/>
      <c r="X350" s="395"/>
    </row>
    <row r="351" spans="1:24" ht="15" customHeight="1">
      <c r="A351" s="437"/>
      <c r="B351" s="437"/>
      <c r="C351" s="397"/>
      <c r="D351" s="397">
        <v>4300</v>
      </c>
      <c r="E351" s="438" t="s">
        <v>321</v>
      </c>
      <c r="F351" s="438"/>
      <c r="G351" s="439">
        <v>500</v>
      </c>
      <c r="H351" s="439"/>
      <c r="I351" s="401">
        <v>500</v>
      </c>
      <c r="J351" s="401">
        <v>500</v>
      </c>
      <c r="K351" s="401">
        <v>0</v>
      </c>
      <c r="L351" s="401">
        <v>500</v>
      </c>
      <c r="M351" s="401">
        <v>0</v>
      </c>
      <c r="N351" s="401">
        <v>0</v>
      </c>
      <c r="O351" s="401">
        <v>0</v>
      </c>
      <c r="P351" s="401">
        <v>0</v>
      </c>
      <c r="Q351" s="401">
        <v>0</v>
      </c>
      <c r="R351" s="401">
        <v>0</v>
      </c>
      <c r="S351" s="401">
        <v>0</v>
      </c>
      <c r="T351" s="439">
        <v>0</v>
      </c>
      <c r="U351" s="439"/>
      <c r="V351" s="439">
        <v>0</v>
      </c>
      <c r="W351" s="439"/>
      <c r="X351" s="395"/>
    </row>
    <row r="352" spans="1:24" ht="39" customHeight="1">
      <c r="A352" s="437"/>
      <c r="B352" s="437"/>
      <c r="C352" s="397">
        <v>85213</v>
      </c>
      <c r="D352" s="397"/>
      <c r="E352" s="438" t="s">
        <v>497</v>
      </c>
      <c r="F352" s="438"/>
      <c r="G352" s="439">
        <v>37400</v>
      </c>
      <c r="H352" s="439"/>
      <c r="I352" s="401">
        <v>37400</v>
      </c>
      <c r="J352" s="401">
        <v>37400</v>
      </c>
      <c r="K352" s="401">
        <v>0</v>
      </c>
      <c r="L352" s="401">
        <v>37400</v>
      </c>
      <c r="M352" s="401">
        <v>0</v>
      </c>
      <c r="N352" s="401">
        <v>0</v>
      </c>
      <c r="O352" s="401">
        <v>0</v>
      </c>
      <c r="P352" s="401">
        <v>0</v>
      </c>
      <c r="Q352" s="401">
        <v>0</v>
      </c>
      <c r="R352" s="401">
        <v>0</v>
      </c>
      <c r="S352" s="401">
        <v>0</v>
      </c>
      <c r="T352" s="439">
        <v>0</v>
      </c>
      <c r="U352" s="439"/>
      <c r="V352" s="439">
        <v>0</v>
      </c>
      <c r="W352" s="439"/>
      <c r="X352" s="395"/>
    </row>
    <row r="353" spans="1:24" ht="15" customHeight="1">
      <c r="A353" s="437"/>
      <c r="B353" s="437"/>
      <c r="C353" s="397"/>
      <c r="D353" s="397">
        <v>4130</v>
      </c>
      <c r="E353" s="438" t="s">
        <v>423</v>
      </c>
      <c r="F353" s="438"/>
      <c r="G353" s="439">
        <v>37400</v>
      </c>
      <c r="H353" s="439"/>
      <c r="I353" s="401">
        <v>37400</v>
      </c>
      <c r="J353" s="401">
        <v>37400</v>
      </c>
      <c r="K353" s="401">
        <v>0</v>
      </c>
      <c r="L353" s="401">
        <v>37400</v>
      </c>
      <c r="M353" s="401">
        <v>0</v>
      </c>
      <c r="N353" s="401">
        <v>0</v>
      </c>
      <c r="O353" s="401">
        <v>0</v>
      </c>
      <c r="P353" s="401">
        <v>0</v>
      </c>
      <c r="Q353" s="401">
        <v>0</v>
      </c>
      <c r="R353" s="401">
        <v>0</v>
      </c>
      <c r="S353" s="401">
        <v>0</v>
      </c>
      <c r="T353" s="439">
        <v>0</v>
      </c>
      <c r="U353" s="439"/>
      <c r="V353" s="439">
        <v>0</v>
      </c>
      <c r="W353" s="439"/>
      <c r="X353" s="395"/>
    </row>
    <row r="354" spans="1:24" ht="19.5" customHeight="1">
      <c r="A354" s="437"/>
      <c r="B354" s="437"/>
      <c r="C354" s="397">
        <v>85214</v>
      </c>
      <c r="D354" s="397"/>
      <c r="E354" s="438" t="s">
        <v>501</v>
      </c>
      <c r="F354" s="438"/>
      <c r="G354" s="439">
        <v>457300</v>
      </c>
      <c r="H354" s="439"/>
      <c r="I354" s="401">
        <v>457300</v>
      </c>
      <c r="J354" s="401">
        <v>0</v>
      </c>
      <c r="K354" s="401">
        <v>0</v>
      </c>
      <c r="L354" s="401">
        <v>0</v>
      </c>
      <c r="M354" s="401">
        <v>0</v>
      </c>
      <c r="N354" s="401">
        <v>457300</v>
      </c>
      <c r="O354" s="401">
        <v>0</v>
      </c>
      <c r="P354" s="401">
        <v>0</v>
      </c>
      <c r="Q354" s="401">
        <v>0</v>
      </c>
      <c r="R354" s="401">
        <v>0</v>
      </c>
      <c r="S354" s="401">
        <v>0</v>
      </c>
      <c r="T354" s="439">
        <v>0</v>
      </c>
      <c r="U354" s="439"/>
      <c r="V354" s="439">
        <v>0</v>
      </c>
      <c r="W354" s="439"/>
      <c r="X354" s="395"/>
    </row>
    <row r="355" spans="1:24" ht="15" customHeight="1">
      <c r="A355" s="437"/>
      <c r="B355" s="437"/>
      <c r="C355" s="397"/>
      <c r="D355" s="397">
        <v>3110</v>
      </c>
      <c r="E355" s="438" t="s">
        <v>422</v>
      </c>
      <c r="F355" s="438"/>
      <c r="G355" s="439">
        <v>457300</v>
      </c>
      <c r="H355" s="439"/>
      <c r="I355" s="401">
        <v>457300</v>
      </c>
      <c r="J355" s="401">
        <v>0</v>
      </c>
      <c r="K355" s="401">
        <v>0</v>
      </c>
      <c r="L355" s="401">
        <v>0</v>
      </c>
      <c r="M355" s="401">
        <v>0</v>
      </c>
      <c r="N355" s="401">
        <v>457300</v>
      </c>
      <c r="O355" s="401">
        <v>0</v>
      </c>
      <c r="P355" s="401">
        <v>0</v>
      </c>
      <c r="Q355" s="401">
        <v>0</v>
      </c>
      <c r="R355" s="401">
        <v>0</v>
      </c>
      <c r="S355" s="401">
        <v>0</v>
      </c>
      <c r="T355" s="439">
        <v>0</v>
      </c>
      <c r="U355" s="439"/>
      <c r="V355" s="439">
        <v>0</v>
      </c>
      <c r="W355" s="439"/>
      <c r="X355" s="395"/>
    </row>
    <row r="356" spans="1:24" ht="15" customHeight="1">
      <c r="A356" s="437"/>
      <c r="B356" s="437"/>
      <c r="C356" s="397">
        <v>85215</v>
      </c>
      <c r="D356" s="397"/>
      <c r="E356" s="438" t="s">
        <v>212</v>
      </c>
      <c r="F356" s="438"/>
      <c r="G356" s="439">
        <v>60000</v>
      </c>
      <c r="H356" s="439"/>
      <c r="I356" s="401">
        <v>60000</v>
      </c>
      <c r="J356" s="401">
        <v>0</v>
      </c>
      <c r="K356" s="401">
        <v>0</v>
      </c>
      <c r="L356" s="401">
        <v>0</v>
      </c>
      <c r="M356" s="401">
        <v>0</v>
      </c>
      <c r="N356" s="401">
        <v>60000</v>
      </c>
      <c r="O356" s="401">
        <v>0</v>
      </c>
      <c r="P356" s="401">
        <v>0</v>
      </c>
      <c r="Q356" s="401">
        <v>0</v>
      </c>
      <c r="R356" s="401">
        <v>0</v>
      </c>
      <c r="S356" s="401">
        <v>0</v>
      </c>
      <c r="T356" s="439">
        <v>0</v>
      </c>
      <c r="U356" s="439"/>
      <c r="V356" s="439">
        <v>0</v>
      </c>
      <c r="W356" s="439"/>
      <c r="X356" s="395"/>
    </row>
    <row r="357" spans="1:24" ht="15" customHeight="1">
      <c r="A357" s="437"/>
      <c r="B357" s="437"/>
      <c r="C357" s="397"/>
      <c r="D357" s="397">
        <v>3110</v>
      </c>
      <c r="E357" s="438" t="s">
        <v>422</v>
      </c>
      <c r="F357" s="438"/>
      <c r="G357" s="439">
        <v>60000</v>
      </c>
      <c r="H357" s="439"/>
      <c r="I357" s="401">
        <v>60000</v>
      </c>
      <c r="J357" s="401">
        <v>0</v>
      </c>
      <c r="K357" s="401">
        <v>0</v>
      </c>
      <c r="L357" s="401">
        <v>0</v>
      </c>
      <c r="M357" s="401">
        <v>0</v>
      </c>
      <c r="N357" s="401">
        <v>60000</v>
      </c>
      <c r="O357" s="401">
        <v>0</v>
      </c>
      <c r="P357" s="401">
        <v>0</v>
      </c>
      <c r="Q357" s="401">
        <v>0</v>
      </c>
      <c r="R357" s="401">
        <v>0</v>
      </c>
      <c r="S357" s="401">
        <v>0</v>
      </c>
      <c r="T357" s="439">
        <v>0</v>
      </c>
      <c r="U357" s="439"/>
      <c r="V357" s="439">
        <v>0</v>
      </c>
      <c r="W357" s="439"/>
      <c r="X357" s="395"/>
    </row>
    <row r="358" spans="1:24" ht="15" customHeight="1">
      <c r="A358" s="437"/>
      <c r="B358" s="437"/>
      <c r="C358" s="397">
        <v>85216</v>
      </c>
      <c r="D358" s="397"/>
      <c r="E358" s="438" t="s">
        <v>156</v>
      </c>
      <c r="F358" s="438"/>
      <c r="G358" s="439">
        <v>147000</v>
      </c>
      <c r="H358" s="439"/>
      <c r="I358" s="401">
        <v>147000</v>
      </c>
      <c r="J358" s="401">
        <v>0</v>
      </c>
      <c r="K358" s="401">
        <v>0</v>
      </c>
      <c r="L358" s="401">
        <v>0</v>
      </c>
      <c r="M358" s="401">
        <v>0</v>
      </c>
      <c r="N358" s="401">
        <v>147000</v>
      </c>
      <c r="O358" s="401">
        <v>0</v>
      </c>
      <c r="P358" s="401">
        <v>0</v>
      </c>
      <c r="Q358" s="401">
        <v>0</v>
      </c>
      <c r="R358" s="401">
        <v>0</v>
      </c>
      <c r="S358" s="401">
        <v>0</v>
      </c>
      <c r="T358" s="439">
        <v>0</v>
      </c>
      <c r="U358" s="439"/>
      <c r="V358" s="439">
        <v>0</v>
      </c>
      <c r="W358" s="439"/>
      <c r="X358" s="395"/>
    </row>
    <row r="359" spans="1:24" ht="15" customHeight="1">
      <c r="A359" s="437"/>
      <c r="B359" s="437"/>
      <c r="C359" s="397"/>
      <c r="D359" s="397">
        <v>3110</v>
      </c>
      <c r="E359" s="438" t="s">
        <v>422</v>
      </c>
      <c r="F359" s="438"/>
      <c r="G359" s="439">
        <v>147000</v>
      </c>
      <c r="H359" s="439"/>
      <c r="I359" s="401">
        <v>147000</v>
      </c>
      <c r="J359" s="401">
        <v>0</v>
      </c>
      <c r="K359" s="401">
        <v>0</v>
      </c>
      <c r="L359" s="401">
        <v>0</v>
      </c>
      <c r="M359" s="401">
        <v>0</v>
      </c>
      <c r="N359" s="401">
        <v>147000</v>
      </c>
      <c r="O359" s="401">
        <v>0</v>
      </c>
      <c r="P359" s="401">
        <v>0</v>
      </c>
      <c r="Q359" s="401">
        <v>0</v>
      </c>
      <c r="R359" s="401">
        <v>0</v>
      </c>
      <c r="S359" s="401">
        <v>0</v>
      </c>
      <c r="T359" s="439">
        <v>0</v>
      </c>
      <c r="U359" s="439"/>
      <c r="V359" s="439">
        <v>0</v>
      </c>
      <c r="W359" s="439"/>
      <c r="X359" s="395"/>
    </row>
    <row r="360" spans="1:24" ht="15" customHeight="1">
      <c r="A360" s="437"/>
      <c r="B360" s="437"/>
      <c r="C360" s="397">
        <v>85219</v>
      </c>
      <c r="D360" s="397"/>
      <c r="E360" s="438" t="s">
        <v>158</v>
      </c>
      <c r="F360" s="438"/>
      <c r="G360" s="439">
        <v>541664</v>
      </c>
      <c r="H360" s="439"/>
      <c r="I360" s="401">
        <v>541664</v>
      </c>
      <c r="J360" s="401">
        <v>541664</v>
      </c>
      <c r="K360" s="401">
        <v>478902</v>
      </c>
      <c r="L360" s="401">
        <v>62762</v>
      </c>
      <c r="M360" s="401">
        <v>0</v>
      </c>
      <c r="N360" s="401">
        <v>0</v>
      </c>
      <c r="O360" s="401">
        <v>0</v>
      </c>
      <c r="P360" s="401">
        <v>0</v>
      </c>
      <c r="Q360" s="401">
        <v>0</v>
      </c>
      <c r="R360" s="401">
        <v>0</v>
      </c>
      <c r="S360" s="401">
        <v>0</v>
      </c>
      <c r="T360" s="439">
        <v>0</v>
      </c>
      <c r="U360" s="439"/>
      <c r="V360" s="439">
        <v>0</v>
      </c>
      <c r="W360" s="439"/>
      <c r="X360" s="395"/>
    </row>
    <row r="361" spans="1:24" ht="15" customHeight="1">
      <c r="A361" s="437"/>
      <c r="B361" s="437"/>
      <c r="C361" s="397"/>
      <c r="D361" s="397">
        <v>4010</v>
      </c>
      <c r="E361" s="438" t="s">
        <v>303</v>
      </c>
      <c r="F361" s="438"/>
      <c r="G361" s="439">
        <v>359002</v>
      </c>
      <c r="H361" s="439"/>
      <c r="I361" s="401">
        <v>359002</v>
      </c>
      <c r="J361" s="401">
        <v>359002</v>
      </c>
      <c r="K361" s="401">
        <v>359002</v>
      </c>
      <c r="L361" s="401">
        <v>0</v>
      </c>
      <c r="M361" s="401">
        <v>0</v>
      </c>
      <c r="N361" s="401">
        <v>0</v>
      </c>
      <c r="O361" s="401">
        <v>0</v>
      </c>
      <c r="P361" s="401">
        <v>0</v>
      </c>
      <c r="Q361" s="401">
        <v>0</v>
      </c>
      <c r="R361" s="401">
        <v>0</v>
      </c>
      <c r="S361" s="401">
        <v>0</v>
      </c>
      <c r="T361" s="439">
        <v>0</v>
      </c>
      <c r="U361" s="439"/>
      <c r="V361" s="439">
        <v>0</v>
      </c>
      <c r="W361" s="439"/>
      <c r="X361" s="395"/>
    </row>
    <row r="362" spans="1:24" ht="15" customHeight="1">
      <c r="A362" s="437"/>
      <c r="B362" s="437"/>
      <c r="C362" s="397"/>
      <c r="D362" s="397">
        <v>4040</v>
      </c>
      <c r="E362" s="438" t="s">
        <v>305</v>
      </c>
      <c r="F362" s="438"/>
      <c r="G362" s="439">
        <v>28000</v>
      </c>
      <c r="H362" s="439"/>
      <c r="I362" s="401">
        <v>28000</v>
      </c>
      <c r="J362" s="401">
        <v>28000</v>
      </c>
      <c r="K362" s="401">
        <v>28000</v>
      </c>
      <c r="L362" s="401">
        <v>0</v>
      </c>
      <c r="M362" s="401">
        <v>0</v>
      </c>
      <c r="N362" s="401">
        <v>0</v>
      </c>
      <c r="O362" s="401">
        <v>0</v>
      </c>
      <c r="P362" s="401">
        <v>0</v>
      </c>
      <c r="Q362" s="401">
        <v>0</v>
      </c>
      <c r="R362" s="401">
        <v>0</v>
      </c>
      <c r="S362" s="401">
        <v>0</v>
      </c>
      <c r="T362" s="439">
        <v>0</v>
      </c>
      <c r="U362" s="439"/>
      <c r="V362" s="439">
        <v>0</v>
      </c>
      <c r="W362" s="439"/>
      <c r="X362" s="395"/>
    </row>
    <row r="363" spans="1:24" ht="15" customHeight="1">
      <c r="A363" s="437"/>
      <c r="B363" s="437"/>
      <c r="C363" s="397"/>
      <c r="D363" s="397">
        <v>4110</v>
      </c>
      <c r="E363" s="438" t="s">
        <v>307</v>
      </c>
      <c r="F363" s="438"/>
      <c r="G363" s="439">
        <v>68000</v>
      </c>
      <c r="H363" s="439"/>
      <c r="I363" s="401">
        <v>68000</v>
      </c>
      <c r="J363" s="401">
        <v>68000</v>
      </c>
      <c r="K363" s="401">
        <v>68000</v>
      </c>
      <c r="L363" s="401">
        <v>0</v>
      </c>
      <c r="M363" s="401">
        <v>0</v>
      </c>
      <c r="N363" s="401">
        <v>0</v>
      </c>
      <c r="O363" s="401">
        <v>0</v>
      </c>
      <c r="P363" s="401">
        <v>0</v>
      </c>
      <c r="Q363" s="401">
        <v>0</v>
      </c>
      <c r="R363" s="401">
        <v>0</v>
      </c>
      <c r="S363" s="401">
        <v>0</v>
      </c>
      <c r="T363" s="439">
        <v>0</v>
      </c>
      <c r="U363" s="439"/>
      <c r="V363" s="439">
        <v>0</v>
      </c>
      <c r="W363" s="439"/>
      <c r="X363" s="395"/>
    </row>
    <row r="364" spans="1:24" ht="15" customHeight="1">
      <c r="A364" s="437"/>
      <c r="B364" s="437"/>
      <c r="C364" s="397"/>
      <c r="D364" s="397">
        <v>4120</v>
      </c>
      <c r="E364" s="438" t="s">
        <v>309</v>
      </c>
      <c r="F364" s="438"/>
      <c r="G364" s="439">
        <v>9400</v>
      </c>
      <c r="H364" s="439"/>
      <c r="I364" s="401">
        <v>9400</v>
      </c>
      <c r="J364" s="401">
        <v>9400</v>
      </c>
      <c r="K364" s="401">
        <v>9400</v>
      </c>
      <c r="L364" s="401">
        <v>0</v>
      </c>
      <c r="M364" s="401">
        <v>0</v>
      </c>
      <c r="N364" s="401">
        <v>0</v>
      </c>
      <c r="O364" s="401">
        <v>0</v>
      </c>
      <c r="P364" s="401">
        <v>0</v>
      </c>
      <c r="Q364" s="401">
        <v>0</v>
      </c>
      <c r="R364" s="401">
        <v>0</v>
      </c>
      <c r="S364" s="401">
        <v>0</v>
      </c>
      <c r="T364" s="439">
        <v>0</v>
      </c>
      <c r="U364" s="439"/>
      <c r="V364" s="439">
        <v>0</v>
      </c>
      <c r="W364" s="439"/>
      <c r="X364" s="395"/>
    </row>
    <row r="365" spans="1:24" ht="15" customHeight="1">
      <c r="A365" s="437"/>
      <c r="B365" s="437"/>
      <c r="C365" s="397"/>
      <c r="D365" s="397">
        <v>4170</v>
      </c>
      <c r="E365" s="438" t="s">
        <v>311</v>
      </c>
      <c r="F365" s="438"/>
      <c r="G365" s="439">
        <v>14500</v>
      </c>
      <c r="H365" s="439"/>
      <c r="I365" s="401">
        <v>14500</v>
      </c>
      <c r="J365" s="401">
        <v>14500</v>
      </c>
      <c r="K365" s="401">
        <v>14500</v>
      </c>
      <c r="L365" s="401">
        <v>0</v>
      </c>
      <c r="M365" s="401">
        <v>0</v>
      </c>
      <c r="N365" s="401">
        <v>0</v>
      </c>
      <c r="O365" s="401">
        <v>0</v>
      </c>
      <c r="P365" s="401">
        <v>0</v>
      </c>
      <c r="Q365" s="401">
        <v>0</v>
      </c>
      <c r="R365" s="401">
        <v>0</v>
      </c>
      <c r="S365" s="401">
        <v>0</v>
      </c>
      <c r="T365" s="439">
        <v>0</v>
      </c>
      <c r="U365" s="439"/>
      <c r="V365" s="439">
        <v>0</v>
      </c>
      <c r="W365" s="439"/>
      <c r="X365" s="395"/>
    </row>
    <row r="366" spans="1:24" ht="15" customHeight="1">
      <c r="A366" s="437"/>
      <c r="B366" s="437"/>
      <c r="C366" s="397"/>
      <c r="D366" s="397">
        <v>4210</v>
      </c>
      <c r="E366" s="438" t="s">
        <v>412</v>
      </c>
      <c r="F366" s="438"/>
      <c r="G366" s="439">
        <v>15700</v>
      </c>
      <c r="H366" s="439"/>
      <c r="I366" s="401">
        <v>15700</v>
      </c>
      <c r="J366" s="401">
        <v>15700</v>
      </c>
      <c r="K366" s="401">
        <v>0</v>
      </c>
      <c r="L366" s="401">
        <v>15700</v>
      </c>
      <c r="M366" s="401">
        <v>0</v>
      </c>
      <c r="N366" s="401">
        <v>0</v>
      </c>
      <c r="O366" s="401">
        <v>0</v>
      </c>
      <c r="P366" s="401">
        <v>0</v>
      </c>
      <c r="Q366" s="401">
        <v>0</v>
      </c>
      <c r="R366" s="401">
        <v>0</v>
      </c>
      <c r="S366" s="401">
        <v>0</v>
      </c>
      <c r="T366" s="439">
        <v>0</v>
      </c>
      <c r="U366" s="439"/>
      <c r="V366" s="439">
        <v>0</v>
      </c>
      <c r="W366" s="439"/>
      <c r="X366" s="395"/>
    </row>
    <row r="367" spans="1:24" ht="15" customHeight="1">
      <c r="A367" s="437"/>
      <c r="B367" s="437"/>
      <c r="C367" s="397"/>
      <c r="D367" s="397">
        <v>4260</v>
      </c>
      <c r="E367" s="438" t="s">
        <v>315</v>
      </c>
      <c r="F367" s="438"/>
      <c r="G367" s="439">
        <v>3000</v>
      </c>
      <c r="H367" s="439"/>
      <c r="I367" s="401">
        <v>3000</v>
      </c>
      <c r="J367" s="401">
        <v>3000</v>
      </c>
      <c r="K367" s="401">
        <v>0</v>
      </c>
      <c r="L367" s="401">
        <v>3000</v>
      </c>
      <c r="M367" s="401">
        <v>0</v>
      </c>
      <c r="N367" s="401">
        <v>0</v>
      </c>
      <c r="O367" s="401">
        <v>0</v>
      </c>
      <c r="P367" s="401">
        <v>0</v>
      </c>
      <c r="Q367" s="401">
        <v>0</v>
      </c>
      <c r="R367" s="401">
        <v>0</v>
      </c>
      <c r="S367" s="401">
        <v>0</v>
      </c>
      <c r="T367" s="439">
        <v>0</v>
      </c>
      <c r="U367" s="439"/>
      <c r="V367" s="439">
        <v>0</v>
      </c>
      <c r="W367" s="439"/>
      <c r="X367" s="395"/>
    </row>
    <row r="368" spans="1:24" ht="15" customHeight="1">
      <c r="A368" s="437"/>
      <c r="B368" s="437"/>
      <c r="C368" s="397"/>
      <c r="D368" s="397">
        <v>4280</v>
      </c>
      <c r="E368" s="438" t="s">
        <v>319</v>
      </c>
      <c r="F368" s="438"/>
      <c r="G368" s="439">
        <v>1000</v>
      </c>
      <c r="H368" s="439"/>
      <c r="I368" s="401">
        <v>1000</v>
      </c>
      <c r="J368" s="401">
        <v>1000</v>
      </c>
      <c r="K368" s="401">
        <v>0</v>
      </c>
      <c r="L368" s="401">
        <v>1000</v>
      </c>
      <c r="M368" s="401">
        <v>0</v>
      </c>
      <c r="N368" s="401">
        <v>0</v>
      </c>
      <c r="O368" s="401">
        <v>0</v>
      </c>
      <c r="P368" s="401">
        <v>0</v>
      </c>
      <c r="Q368" s="401">
        <v>0</v>
      </c>
      <c r="R368" s="401">
        <v>0</v>
      </c>
      <c r="S368" s="401">
        <v>0</v>
      </c>
      <c r="T368" s="439">
        <v>0</v>
      </c>
      <c r="U368" s="439"/>
      <c r="V368" s="439">
        <v>0</v>
      </c>
      <c r="W368" s="439"/>
      <c r="X368" s="395"/>
    </row>
    <row r="369" spans="1:24" ht="15" customHeight="1">
      <c r="A369" s="437"/>
      <c r="B369" s="437"/>
      <c r="C369" s="397"/>
      <c r="D369" s="397">
        <v>4300</v>
      </c>
      <c r="E369" s="438" t="s">
        <v>321</v>
      </c>
      <c r="F369" s="438"/>
      <c r="G369" s="439">
        <v>14000</v>
      </c>
      <c r="H369" s="439"/>
      <c r="I369" s="401">
        <v>14000</v>
      </c>
      <c r="J369" s="401">
        <v>14000</v>
      </c>
      <c r="K369" s="401">
        <v>0</v>
      </c>
      <c r="L369" s="401">
        <v>14000</v>
      </c>
      <c r="M369" s="401">
        <v>0</v>
      </c>
      <c r="N369" s="401">
        <v>0</v>
      </c>
      <c r="O369" s="401">
        <v>0</v>
      </c>
      <c r="P369" s="401">
        <v>0</v>
      </c>
      <c r="Q369" s="401">
        <v>0</v>
      </c>
      <c r="R369" s="401">
        <v>0</v>
      </c>
      <c r="S369" s="401">
        <v>0</v>
      </c>
      <c r="T369" s="439">
        <v>0</v>
      </c>
      <c r="U369" s="439"/>
      <c r="V369" s="439">
        <v>0</v>
      </c>
      <c r="W369" s="439"/>
      <c r="X369" s="395"/>
    </row>
    <row r="370" spans="1:24" ht="15" customHeight="1">
      <c r="A370" s="437"/>
      <c r="B370" s="437"/>
      <c r="C370" s="397"/>
      <c r="D370" s="397">
        <v>4360</v>
      </c>
      <c r="E370" s="438" t="s">
        <v>531</v>
      </c>
      <c r="F370" s="438"/>
      <c r="G370" s="439">
        <v>1500</v>
      </c>
      <c r="H370" s="439"/>
      <c r="I370" s="401">
        <v>1500</v>
      </c>
      <c r="J370" s="401">
        <v>1500</v>
      </c>
      <c r="K370" s="401">
        <v>0</v>
      </c>
      <c r="L370" s="401">
        <v>1500</v>
      </c>
      <c r="M370" s="401">
        <v>0</v>
      </c>
      <c r="N370" s="401">
        <v>0</v>
      </c>
      <c r="O370" s="401">
        <v>0</v>
      </c>
      <c r="P370" s="401">
        <v>0</v>
      </c>
      <c r="Q370" s="401">
        <v>0</v>
      </c>
      <c r="R370" s="401">
        <v>0</v>
      </c>
      <c r="S370" s="401">
        <v>0</v>
      </c>
      <c r="T370" s="439">
        <v>0</v>
      </c>
      <c r="U370" s="439"/>
      <c r="V370" s="439">
        <v>0</v>
      </c>
      <c r="W370" s="439"/>
      <c r="X370" s="395"/>
    </row>
    <row r="371" spans="1:24" ht="15" customHeight="1">
      <c r="A371" s="437"/>
      <c r="B371" s="437"/>
      <c r="C371" s="397"/>
      <c r="D371" s="397">
        <v>4410</v>
      </c>
      <c r="E371" s="438" t="s">
        <v>327</v>
      </c>
      <c r="F371" s="438"/>
      <c r="G371" s="439">
        <v>7000</v>
      </c>
      <c r="H371" s="439"/>
      <c r="I371" s="401">
        <v>7000</v>
      </c>
      <c r="J371" s="401">
        <v>7000</v>
      </c>
      <c r="K371" s="401">
        <v>0</v>
      </c>
      <c r="L371" s="401">
        <v>7000</v>
      </c>
      <c r="M371" s="401">
        <v>0</v>
      </c>
      <c r="N371" s="401">
        <v>0</v>
      </c>
      <c r="O371" s="401">
        <v>0</v>
      </c>
      <c r="P371" s="401">
        <v>0</v>
      </c>
      <c r="Q371" s="401">
        <v>0</v>
      </c>
      <c r="R371" s="401">
        <v>0</v>
      </c>
      <c r="S371" s="401">
        <v>0</v>
      </c>
      <c r="T371" s="439">
        <v>0</v>
      </c>
      <c r="U371" s="439"/>
      <c r="V371" s="439">
        <v>0</v>
      </c>
      <c r="W371" s="439"/>
      <c r="X371" s="395"/>
    </row>
    <row r="372" spans="1:24" ht="15" customHeight="1">
      <c r="A372" s="437"/>
      <c r="B372" s="437"/>
      <c r="C372" s="397"/>
      <c r="D372" s="397">
        <v>4430</v>
      </c>
      <c r="E372" s="438" t="s">
        <v>329</v>
      </c>
      <c r="F372" s="438"/>
      <c r="G372" s="439">
        <v>2600</v>
      </c>
      <c r="H372" s="439"/>
      <c r="I372" s="401">
        <v>2600</v>
      </c>
      <c r="J372" s="401">
        <v>2600</v>
      </c>
      <c r="K372" s="401">
        <v>0</v>
      </c>
      <c r="L372" s="401">
        <v>2600</v>
      </c>
      <c r="M372" s="401">
        <v>0</v>
      </c>
      <c r="N372" s="401">
        <v>0</v>
      </c>
      <c r="O372" s="401">
        <v>0</v>
      </c>
      <c r="P372" s="401">
        <v>0</v>
      </c>
      <c r="Q372" s="401">
        <v>0</v>
      </c>
      <c r="R372" s="401">
        <v>0</v>
      </c>
      <c r="S372" s="401">
        <v>0</v>
      </c>
      <c r="T372" s="439">
        <v>0</v>
      </c>
      <c r="U372" s="439"/>
      <c r="V372" s="439">
        <v>0</v>
      </c>
      <c r="W372" s="439"/>
      <c r="X372" s="395"/>
    </row>
    <row r="373" spans="1:24" ht="19.5" customHeight="1">
      <c r="A373" s="437"/>
      <c r="B373" s="437"/>
      <c r="C373" s="397"/>
      <c r="D373" s="397">
        <v>4440</v>
      </c>
      <c r="E373" s="438" t="s">
        <v>331</v>
      </c>
      <c r="F373" s="438"/>
      <c r="G373" s="439">
        <v>12762</v>
      </c>
      <c r="H373" s="439"/>
      <c r="I373" s="401">
        <v>12762</v>
      </c>
      <c r="J373" s="401">
        <v>12762</v>
      </c>
      <c r="K373" s="401">
        <v>0</v>
      </c>
      <c r="L373" s="401">
        <v>12762</v>
      </c>
      <c r="M373" s="401">
        <v>0</v>
      </c>
      <c r="N373" s="401">
        <v>0</v>
      </c>
      <c r="O373" s="401">
        <v>0</v>
      </c>
      <c r="P373" s="401">
        <v>0</v>
      </c>
      <c r="Q373" s="401">
        <v>0</v>
      </c>
      <c r="R373" s="401">
        <v>0</v>
      </c>
      <c r="S373" s="401">
        <v>0</v>
      </c>
      <c r="T373" s="439">
        <v>0</v>
      </c>
      <c r="U373" s="439"/>
      <c r="V373" s="439">
        <v>0</v>
      </c>
      <c r="W373" s="439"/>
      <c r="X373" s="395"/>
    </row>
    <row r="374" spans="1:24" ht="15" customHeight="1">
      <c r="A374" s="437"/>
      <c r="B374" s="437"/>
      <c r="C374" s="397"/>
      <c r="D374" s="397">
        <v>4480</v>
      </c>
      <c r="E374" s="438" t="s">
        <v>111</v>
      </c>
      <c r="F374" s="438"/>
      <c r="G374" s="439">
        <v>1200</v>
      </c>
      <c r="H374" s="439"/>
      <c r="I374" s="401">
        <v>1200</v>
      </c>
      <c r="J374" s="401">
        <v>1200</v>
      </c>
      <c r="K374" s="401">
        <v>0</v>
      </c>
      <c r="L374" s="401">
        <v>1200</v>
      </c>
      <c r="M374" s="401">
        <v>0</v>
      </c>
      <c r="N374" s="401">
        <v>0</v>
      </c>
      <c r="O374" s="401">
        <v>0</v>
      </c>
      <c r="P374" s="401">
        <v>0</v>
      </c>
      <c r="Q374" s="401">
        <v>0</v>
      </c>
      <c r="R374" s="401">
        <v>0</v>
      </c>
      <c r="S374" s="401">
        <v>0</v>
      </c>
      <c r="T374" s="439">
        <v>0</v>
      </c>
      <c r="U374" s="439"/>
      <c r="V374" s="439">
        <v>0</v>
      </c>
      <c r="W374" s="439"/>
      <c r="X374" s="395"/>
    </row>
    <row r="375" spans="1:24" ht="19.5" customHeight="1">
      <c r="A375" s="437"/>
      <c r="B375" s="437"/>
      <c r="C375" s="397"/>
      <c r="D375" s="397">
        <v>4700</v>
      </c>
      <c r="E375" s="438" t="s">
        <v>416</v>
      </c>
      <c r="F375" s="438"/>
      <c r="G375" s="439">
        <v>4000</v>
      </c>
      <c r="H375" s="439"/>
      <c r="I375" s="401">
        <v>4000</v>
      </c>
      <c r="J375" s="401">
        <v>4000</v>
      </c>
      <c r="K375" s="401">
        <v>0</v>
      </c>
      <c r="L375" s="401">
        <v>4000</v>
      </c>
      <c r="M375" s="401">
        <v>0</v>
      </c>
      <c r="N375" s="401">
        <v>0</v>
      </c>
      <c r="O375" s="401">
        <v>0</v>
      </c>
      <c r="P375" s="401">
        <v>0</v>
      </c>
      <c r="Q375" s="401">
        <v>0</v>
      </c>
      <c r="R375" s="401">
        <v>0</v>
      </c>
      <c r="S375" s="401">
        <v>0</v>
      </c>
      <c r="T375" s="439">
        <v>0</v>
      </c>
      <c r="U375" s="439"/>
      <c r="V375" s="439">
        <v>0</v>
      </c>
      <c r="W375" s="439"/>
      <c r="X375" s="395"/>
    </row>
    <row r="376" spans="1:24" ht="19.5" customHeight="1">
      <c r="A376" s="437"/>
      <c r="B376" s="437"/>
      <c r="C376" s="397">
        <v>85228</v>
      </c>
      <c r="D376" s="397"/>
      <c r="E376" s="438" t="s">
        <v>160</v>
      </c>
      <c r="F376" s="438"/>
      <c r="G376" s="439">
        <v>97671</v>
      </c>
      <c r="H376" s="439"/>
      <c r="I376" s="401">
        <v>97671</v>
      </c>
      <c r="J376" s="401">
        <v>97671</v>
      </c>
      <c r="K376" s="401">
        <v>88431</v>
      </c>
      <c r="L376" s="401">
        <v>9240</v>
      </c>
      <c r="M376" s="401">
        <v>0</v>
      </c>
      <c r="N376" s="401">
        <v>0</v>
      </c>
      <c r="O376" s="401">
        <v>0</v>
      </c>
      <c r="P376" s="401">
        <v>0</v>
      </c>
      <c r="Q376" s="401">
        <v>0</v>
      </c>
      <c r="R376" s="401">
        <v>0</v>
      </c>
      <c r="S376" s="401">
        <v>0</v>
      </c>
      <c r="T376" s="439">
        <v>0</v>
      </c>
      <c r="U376" s="439"/>
      <c r="V376" s="439">
        <v>0</v>
      </c>
      <c r="W376" s="439"/>
      <c r="X376" s="395"/>
    </row>
    <row r="377" spans="1:24" ht="7.5" customHeight="1">
      <c r="A377" s="440"/>
      <c r="B377" s="440"/>
      <c r="C377" s="440"/>
      <c r="D377" s="440"/>
      <c r="E377" s="440"/>
      <c r="F377" s="440"/>
      <c r="G377" s="440"/>
      <c r="H377" s="440"/>
      <c r="I377" s="440"/>
      <c r="J377" s="440"/>
      <c r="K377" s="440"/>
      <c r="L377" s="440"/>
      <c r="M377" s="440"/>
      <c r="N377" s="440"/>
      <c r="O377" s="440"/>
      <c r="P377" s="440"/>
      <c r="Q377" s="440"/>
      <c r="R377" s="440"/>
      <c r="S377" s="440"/>
      <c r="T377" s="440"/>
      <c r="U377" s="440"/>
      <c r="V377" s="440"/>
      <c r="W377" s="440"/>
      <c r="X377" s="395"/>
    </row>
    <row r="378" spans="1:24" ht="15" customHeight="1">
      <c r="A378" s="440"/>
      <c r="B378" s="440"/>
      <c r="C378" s="440"/>
      <c r="D378" s="440"/>
      <c r="E378" s="440"/>
      <c r="F378" s="440"/>
      <c r="G378" s="440"/>
      <c r="H378" s="440"/>
      <c r="I378" s="440"/>
      <c r="J378" s="440"/>
      <c r="K378" s="440"/>
      <c r="L378" s="440"/>
      <c r="M378" s="440"/>
      <c r="N378" s="440"/>
      <c r="O378" s="440"/>
      <c r="P378" s="440"/>
      <c r="Q378" s="440"/>
      <c r="R378" s="440"/>
      <c r="S378" s="440"/>
      <c r="T378" s="440"/>
      <c r="U378" s="441" t="s">
        <v>544</v>
      </c>
      <c r="V378" s="441"/>
      <c r="X378" s="395"/>
    </row>
    <row r="379" spans="1:24" ht="23.25" customHeight="1">
      <c r="A379" s="440"/>
      <c r="B379" s="440"/>
      <c r="C379" s="440"/>
      <c r="D379" s="440"/>
      <c r="E379" s="440"/>
      <c r="F379" s="440"/>
      <c r="G379" s="440"/>
      <c r="H379" s="440"/>
      <c r="I379" s="440"/>
      <c r="J379" s="440"/>
      <c r="K379" s="440"/>
      <c r="L379" s="440"/>
      <c r="M379" s="440"/>
      <c r="N379" s="440"/>
      <c r="O379" s="440"/>
      <c r="P379" s="440"/>
      <c r="Q379" s="440"/>
      <c r="R379" s="440"/>
      <c r="S379" s="440"/>
      <c r="T379" s="440"/>
      <c r="U379" s="440"/>
      <c r="V379" s="440"/>
      <c r="W379" s="440"/>
      <c r="X379" s="395"/>
    </row>
    <row r="380" spans="2:24" ht="15" customHeight="1">
      <c r="B380" s="442"/>
      <c r="C380" s="442"/>
      <c r="D380" s="442"/>
      <c r="E380" s="442"/>
      <c r="F380" s="443"/>
      <c r="G380" s="443"/>
      <c r="H380" s="440"/>
      <c r="I380" s="440"/>
      <c r="J380" s="440"/>
      <c r="K380" s="440"/>
      <c r="L380" s="440"/>
      <c r="M380" s="440"/>
      <c r="N380" s="440"/>
      <c r="O380" s="440"/>
      <c r="P380" s="440"/>
      <c r="Q380" s="440"/>
      <c r="R380" s="440"/>
      <c r="S380" s="440"/>
      <c r="T380" s="440"/>
      <c r="U380" s="440"/>
      <c r="V380" s="440"/>
      <c r="W380" s="440"/>
      <c r="X380" s="395"/>
    </row>
    <row r="381" spans="1:24" ht="9" customHeight="1">
      <c r="A381" s="437" t="s">
        <v>43</v>
      </c>
      <c r="B381" s="437"/>
      <c r="C381" s="437" t="s">
        <v>44</v>
      </c>
      <c r="D381" s="437" t="s">
        <v>45</v>
      </c>
      <c r="E381" s="437" t="s">
        <v>46</v>
      </c>
      <c r="F381" s="437"/>
      <c r="G381" s="437" t="s">
        <v>176</v>
      </c>
      <c r="H381" s="437"/>
      <c r="I381" s="437" t="s">
        <v>177</v>
      </c>
      <c r="J381" s="437"/>
      <c r="K381" s="437"/>
      <c r="L381" s="437"/>
      <c r="M381" s="437"/>
      <c r="N381" s="437"/>
      <c r="O381" s="437"/>
      <c r="P381" s="437"/>
      <c r="Q381" s="437"/>
      <c r="R381" s="437"/>
      <c r="S381" s="437"/>
      <c r="T381" s="437"/>
      <c r="U381" s="437"/>
      <c r="V381" s="437"/>
      <c r="W381" s="437"/>
      <c r="X381" s="395"/>
    </row>
    <row r="382" spans="1:24" ht="12.75" customHeight="1">
      <c r="A382" s="437"/>
      <c r="B382" s="437"/>
      <c r="C382" s="437"/>
      <c r="D382" s="437"/>
      <c r="E382" s="437"/>
      <c r="F382" s="437"/>
      <c r="G382" s="437"/>
      <c r="H382" s="437"/>
      <c r="I382" s="437" t="s">
        <v>178</v>
      </c>
      <c r="J382" s="437" t="s">
        <v>179</v>
      </c>
      <c r="K382" s="437"/>
      <c r="L382" s="437"/>
      <c r="M382" s="437"/>
      <c r="N382" s="437"/>
      <c r="O382" s="437"/>
      <c r="P382" s="437"/>
      <c r="Q382" s="437"/>
      <c r="R382" s="437" t="s">
        <v>180</v>
      </c>
      <c r="S382" s="437" t="s">
        <v>179</v>
      </c>
      <c r="T382" s="437"/>
      <c r="U382" s="437"/>
      <c r="V382" s="437"/>
      <c r="W382" s="437"/>
      <c r="X382" s="395"/>
    </row>
    <row r="383" spans="1:24" ht="2.25" customHeight="1">
      <c r="A383" s="437"/>
      <c r="B383" s="437"/>
      <c r="C383" s="437"/>
      <c r="D383" s="437"/>
      <c r="E383" s="437"/>
      <c r="F383" s="437"/>
      <c r="G383" s="437"/>
      <c r="H383" s="437"/>
      <c r="I383" s="437"/>
      <c r="J383" s="437"/>
      <c r="K383" s="437"/>
      <c r="L383" s="437"/>
      <c r="M383" s="437"/>
      <c r="N383" s="437"/>
      <c r="O383" s="437"/>
      <c r="P383" s="437"/>
      <c r="Q383" s="437"/>
      <c r="R383" s="437"/>
      <c r="S383" s="437" t="s">
        <v>181</v>
      </c>
      <c r="T383" s="437" t="s">
        <v>182</v>
      </c>
      <c r="U383" s="437"/>
      <c r="V383" s="437" t="s">
        <v>183</v>
      </c>
      <c r="W383" s="437"/>
      <c r="X383" s="395"/>
    </row>
    <row r="384" spans="1:24" ht="6" customHeight="1">
      <c r="A384" s="437"/>
      <c r="B384" s="437"/>
      <c r="C384" s="437"/>
      <c r="D384" s="437"/>
      <c r="E384" s="437"/>
      <c r="F384" s="437"/>
      <c r="G384" s="437"/>
      <c r="H384" s="437"/>
      <c r="I384" s="437"/>
      <c r="J384" s="437" t="s">
        <v>184</v>
      </c>
      <c r="K384" s="437" t="s">
        <v>179</v>
      </c>
      <c r="L384" s="437"/>
      <c r="M384" s="437" t="s">
        <v>185</v>
      </c>
      <c r="N384" s="437" t="s">
        <v>186</v>
      </c>
      <c r="O384" s="437" t="s">
        <v>187</v>
      </c>
      <c r="P384" s="437" t="s">
        <v>188</v>
      </c>
      <c r="Q384" s="437" t="s">
        <v>189</v>
      </c>
      <c r="R384" s="437"/>
      <c r="S384" s="437"/>
      <c r="T384" s="437"/>
      <c r="U384" s="437"/>
      <c r="V384" s="437"/>
      <c r="W384" s="437"/>
      <c r="X384" s="395"/>
    </row>
    <row r="385" spans="1:24" ht="2.25" customHeight="1">
      <c r="A385" s="437"/>
      <c r="B385" s="437"/>
      <c r="C385" s="437"/>
      <c r="D385" s="437"/>
      <c r="E385" s="437"/>
      <c r="F385" s="437"/>
      <c r="G385" s="437"/>
      <c r="H385" s="437"/>
      <c r="I385" s="437"/>
      <c r="J385" s="437"/>
      <c r="K385" s="437"/>
      <c r="L385" s="437"/>
      <c r="M385" s="437"/>
      <c r="N385" s="437"/>
      <c r="O385" s="437"/>
      <c r="P385" s="437"/>
      <c r="Q385" s="437"/>
      <c r="R385" s="437"/>
      <c r="S385" s="437"/>
      <c r="T385" s="437" t="s">
        <v>190</v>
      </c>
      <c r="U385" s="437"/>
      <c r="V385" s="437"/>
      <c r="W385" s="437"/>
      <c r="X385" s="395"/>
    </row>
    <row r="386" spans="1:24" ht="44.25" customHeight="1">
      <c r="A386" s="437"/>
      <c r="B386" s="437"/>
      <c r="C386" s="437"/>
      <c r="D386" s="437"/>
      <c r="E386" s="437"/>
      <c r="F386" s="437"/>
      <c r="G386" s="437"/>
      <c r="H386" s="437"/>
      <c r="I386" s="437"/>
      <c r="J386" s="437"/>
      <c r="K386" s="397" t="s">
        <v>191</v>
      </c>
      <c r="L386" s="397" t="s">
        <v>192</v>
      </c>
      <c r="M386" s="437"/>
      <c r="N386" s="437"/>
      <c r="O386" s="437"/>
      <c r="P386" s="437"/>
      <c r="Q386" s="437"/>
      <c r="R386" s="437"/>
      <c r="S386" s="437"/>
      <c r="T386" s="437"/>
      <c r="U386" s="437"/>
      <c r="V386" s="437"/>
      <c r="W386" s="437"/>
      <c r="X386" s="395"/>
    </row>
    <row r="387" spans="1:24" s="399" customFormat="1" ht="9" customHeight="1">
      <c r="A387" s="437">
        <v>1</v>
      </c>
      <c r="B387" s="437"/>
      <c r="C387" s="397">
        <v>2</v>
      </c>
      <c r="D387" s="397">
        <v>3</v>
      </c>
      <c r="E387" s="437">
        <v>4</v>
      </c>
      <c r="F387" s="437"/>
      <c r="G387" s="437">
        <v>5</v>
      </c>
      <c r="H387" s="437"/>
      <c r="I387" s="397">
        <v>6</v>
      </c>
      <c r="J387" s="397">
        <v>7</v>
      </c>
      <c r="K387" s="397">
        <v>8</v>
      </c>
      <c r="L387" s="397">
        <v>9</v>
      </c>
      <c r="M387" s="397">
        <v>10</v>
      </c>
      <c r="N387" s="397">
        <v>11</v>
      </c>
      <c r="O387" s="397">
        <v>12</v>
      </c>
      <c r="P387" s="397">
        <v>13</v>
      </c>
      <c r="Q387" s="397">
        <v>14</v>
      </c>
      <c r="R387" s="397">
        <v>15</v>
      </c>
      <c r="S387" s="397">
        <v>16</v>
      </c>
      <c r="T387" s="437">
        <v>17</v>
      </c>
      <c r="U387" s="437"/>
      <c r="V387" s="437">
        <v>18</v>
      </c>
      <c r="W387" s="437"/>
      <c r="X387" s="400"/>
    </row>
    <row r="388" spans="1:24" ht="15" customHeight="1">
      <c r="A388" s="437"/>
      <c r="B388" s="437"/>
      <c r="C388" s="397"/>
      <c r="D388" s="397">
        <v>4010</v>
      </c>
      <c r="E388" s="438" t="s">
        <v>303</v>
      </c>
      <c r="F388" s="438"/>
      <c r="G388" s="439">
        <v>37416</v>
      </c>
      <c r="H388" s="439"/>
      <c r="I388" s="401">
        <v>37416</v>
      </c>
      <c r="J388" s="401">
        <v>37416</v>
      </c>
      <c r="K388" s="401">
        <v>37416</v>
      </c>
      <c r="L388" s="401">
        <v>0</v>
      </c>
      <c r="M388" s="401">
        <v>0</v>
      </c>
      <c r="N388" s="401">
        <v>0</v>
      </c>
      <c r="O388" s="401">
        <v>0</v>
      </c>
      <c r="P388" s="401">
        <v>0</v>
      </c>
      <c r="Q388" s="401">
        <v>0</v>
      </c>
      <c r="R388" s="401">
        <v>0</v>
      </c>
      <c r="S388" s="401">
        <v>0</v>
      </c>
      <c r="T388" s="439">
        <v>0</v>
      </c>
      <c r="U388" s="439"/>
      <c r="V388" s="439">
        <v>0</v>
      </c>
      <c r="W388" s="439"/>
      <c r="X388" s="395"/>
    </row>
    <row r="389" spans="1:24" ht="15" customHeight="1">
      <c r="A389" s="437"/>
      <c r="B389" s="437"/>
      <c r="C389" s="397"/>
      <c r="D389" s="397">
        <v>4040</v>
      </c>
      <c r="E389" s="438" t="s">
        <v>305</v>
      </c>
      <c r="F389" s="438"/>
      <c r="G389" s="439">
        <v>1615</v>
      </c>
      <c r="H389" s="439"/>
      <c r="I389" s="401">
        <v>1615</v>
      </c>
      <c r="J389" s="401">
        <v>1615</v>
      </c>
      <c r="K389" s="401">
        <v>1615</v>
      </c>
      <c r="L389" s="401">
        <v>0</v>
      </c>
      <c r="M389" s="401">
        <v>0</v>
      </c>
      <c r="N389" s="401">
        <v>0</v>
      </c>
      <c r="O389" s="401">
        <v>0</v>
      </c>
      <c r="P389" s="401">
        <v>0</v>
      </c>
      <c r="Q389" s="401">
        <v>0</v>
      </c>
      <c r="R389" s="401">
        <v>0</v>
      </c>
      <c r="S389" s="401">
        <v>0</v>
      </c>
      <c r="T389" s="439">
        <v>0</v>
      </c>
      <c r="U389" s="439"/>
      <c r="V389" s="439">
        <v>0</v>
      </c>
      <c r="W389" s="439"/>
      <c r="X389" s="395"/>
    </row>
    <row r="390" spans="1:24" ht="15" customHeight="1">
      <c r="A390" s="437"/>
      <c r="B390" s="437"/>
      <c r="C390" s="397"/>
      <c r="D390" s="397">
        <v>4110</v>
      </c>
      <c r="E390" s="438" t="s">
        <v>307</v>
      </c>
      <c r="F390" s="438"/>
      <c r="G390" s="439">
        <v>8000</v>
      </c>
      <c r="H390" s="439"/>
      <c r="I390" s="401">
        <v>8000</v>
      </c>
      <c r="J390" s="401">
        <v>8000</v>
      </c>
      <c r="K390" s="401">
        <v>8000</v>
      </c>
      <c r="L390" s="401">
        <v>0</v>
      </c>
      <c r="M390" s="401">
        <v>0</v>
      </c>
      <c r="N390" s="401">
        <v>0</v>
      </c>
      <c r="O390" s="401">
        <v>0</v>
      </c>
      <c r="P390" s="401">
        <v>0</v>
      </c>
      <c r="Q390" s="401">
        <v>0</v>
      </c>
      <c r="R390" s="401">
        <v>0</v>
      </c>
      <c r="S390" s="401">
        <v>0</v>
      </c>
      <c r="T390" s="439">
        <v>0</v>
      </c>
      <c r="U390" s="439"/>
      <c r="V390" s="439">
        <v>0</v>
      </c>
      <c r="W390" s="439"/>
      <c r="X390" s="395"/>
    </row>
    <row r="391" spans="1:24" ht="15" customHeight="1">
      <c r="A391" s="437"/>
      <c r="B391" s="437"/>
      <c r="C391" s="397"/>
      <c r="D391" s="397">
        <v>4120</v>
      </c>
      <c r="E391" s="438" t="s">
        <v>309</v>
      </c>
      <c r="F391" s="438"/>
      <c r="G391" s="439">
        <v>1400</v>
      </c>
      <c r="H391" s="439"/>
      <c r="I391" s="401">
        <v>1400</v>
      </c>
      <c r="J391" s="401">
        <v>1400</v>
      </c>
      <c r="K391" s="401">
        <v>1400</v>
      </c>
      <c r="L391" s="401">
        <v>0</v>
      </c>
      <c r="M391" s="401">
        <v>0</v>
      </c>
      <c r="N391" s="401">
        <v>0</v>
      </c>
      <c r="O391" s="401">
        <v>0</v>
      </c>
      <c r="P391" s="401">
        <v>0</v>
      </c>
      <c r="Q391" s="401">
        <v>0</v>
      </c>
      <c r="R391" s="401">
        <v>0</v>
      </c>
      <c r="S391" s="401">
        <v>0</v>
      </c>
      <c r="T391" s="439">
        <v>0</v>
      </c>
      <c r="U391" s="439"/>
      <c r="V391" s="439">
        <v>0</v>
      </c>
      <c r="W391" s="439"/>
      <c r="X391" s="395"/>
    </row>
    <row r="392" spans="1:24" ht="15" customHeight="1">
      <c r="A392" s="437"/>
      <c r="B392" s="437"/>
      <c r="C392" s="397"/>
      <c r="D392" s="397">
        <v>4170</v>
      </c>
      <c r="E392" s="438" t="s">
        <v>311</v>
      </c>
      <c r="F392" s="438"/>
      <c r="G392" s="439">
        <v>40000</v>
      </c>
      <c r="H392" s="439"/>
      <c r="I392" s="401">
        <v>40000</v>
      </c>
      <c r="J392" s="401">
        <v>40000</v>
      </c>
      <c r="K392" s="401">
        <v>40000</v>
      </c>
      <c r="L392" s="401">
        <v>0</v>
      </c>
      <c r="M392" s="401">
        <v>0</v>
      </c>
      <c r="N392" s="401">
        <v>0</v>
      </c>
      <c r="O392" s="401">
        <v>0</v>
      </c>
      <c r="P392" s="401">
        <v>0</v>
      </c>
      <c r="Q392" s="401">
        <v>0</v>
      </c>
      <c r="R392" s="401">
        <v>0</v>
      </c>
      <c r="S392" s="401">
        <v>0</v>
      </c>
      <c r="T392" s="439">
        <v>0</v>
      </c>
      <c r="U392" s="439"/>
      <c r="V392" s="439">
        <v>0</v>
      </c>
      <c r="W392" s="439"/>
      <c r="X392" s="395"/>
    </row>
    <row r="393" spans="1:24" ht="15" customHeight="1">
      <c r="A393" s="437"/>
      <c r="B393" s="437"/>
      <c r="C393" s="397"/>
      <c r="D393" s="397">
        <v>4280</v>
      </c>
      <c r="E393" s="438" t="s">
        <v>319</v>
      </c>
      <c r="F393" s="438"/>
      <c r="G393" s="439">
        <v>100</v>
      </c>
      <c r="H393" s="439"/>
      <c r="I393" s="401">
        <v>100</v>
      </c>
      <c r="J393" s="401">
        <v>100</v>
      </c>
      <c r="K393" s="401">
        <v>0</v>
      </c>
      <c r="L393" s="401">
        <v>100</v>
      </c>
      <c r="M393" s="401">
        <v>0</v>
      </c>
      <c r="N393" s="401">
        <v>0</v>
      </c>
      <c r="O393" s="401">
        <v>0</v>
      </c>
      <c r="P393" s="401">
        <v>0</v>
      </c>
      <c r="Q393" s="401">
        <v>0</v>
      </c>
      <c r="R393" s="401">
        <v>0</v>
      </c>
      <c r="S393" s="401">
        <v>0</v>
      </c>
      <c r="T393" s="439">
        <v>0</v>
      </c>
      <c r="U393" s="439"/>
      <c r="V393" s="439">
        <v>0</v>
      </c>
      <c r="W393" s="439"/>
      <c r="X393" s="395"/>
    </row>
    <row r="394" spans="1:24" ht="15" customHeight="1">
      <c r="A394" s="437"/>
      <c r="B394" s="437"/>
      <c r="C394" s="397"/>
      <c r="D394" s="397">
        <v>4300</v>
      </c>
      <c r="E394" s="438" t="s">
        <v>321</v>
      </c>
      <c r="F394" s="438"/>
      <c r="G394" s="439">
        <v>500</v>
      </c>
      <c r="H394" s="439"/>
      <c r="I394" s="401">
        <v>500</v>
      </c>
      <c r="J394" s="401">
        <v>500</v>
      </c>
      <c r="K394" s="401">
        <v>0</v>
      </c>
      <c r="L394" s="401">
        <v>500</v>
      </c>
      <c r="M394" s="401">
        <v>0</v>
      </c>
      <c r="N394" s="401">
        <v>0</v>
      </c>
      <c r="O394" s="401">
        <v>0</v>
      </c>
      <c r="P394" s="401">
        <v>0</v>
      </c>
      <c r="Q394" s="401">
        <v>0</v>
      </c>
      <c r="R394" s="401">
        <v>0</v>
      </c>
      <c r="S394" s="401">
        <v>0</v>
      </c>
      <c r="T394" s="439">
        <v>0</v>
      </c>
      <c r="U394" s="439"/>
      <c r="V394" s="439">
        <v>0</v>
      </c>
      <c r="W394" s="439"/>
      <c r="X394" s="395"/>
    </row>
    <row r="395" spans="1:24" ht="15" customHeight="1">
      <c r="A395" s="437"/>
      <c r="B395" s="437"/>
      <c r="C395" s="397"/>
      <c r="D395" s="397">
        <v>4410</v>
      </c>
      <c r="E395" s="438" t="s">
        <v>327</v>
      </c>
      <c r="F395" s="438"/>
      <c r="G395" s="439">
        <v>7000</v>
      </c>
      <c r="H395" s="439"/>
      <c r="I395" s="401">
        <v>7000</v>
      </c>
      <c r="J395" s="401">
        <v>7000</v>
      </c>
      <c r="K395" s="401">
        <v>0</v>
      </c>
      <c r="L395" s="401">
        <v>7000</v>
      </c>
      <c r="M395" s="401">
        <v>0</v>
      </c>
      <c r="N395" s="401">
        <v>0</v>
      </c>
      <c r="O395" s="401">
        <v>0</v>
      </c>
      <c r="P395" s="401">
        <v>0</v>
      </c>
      <c r="Q395" s="401">
        <v>0</v>
      </c>
      <c r="R395" s="401">
        <v>0</v>
      </c>
      <c r="S395" s="401">
        <v>0</v>
      </c>
      <c r="T395" s="439">
        <v>0</v>
      </c>
      <c r="U395" s="439"/>
      <c r="V395" s="439">
        <v>0</v>
      </c>
      <c r="W395" s="439"/>
      <c r="X395" s="395"/>
    </row>
    <row r="396" spans="1:24" ht="19.5" customHeight="1">
      <c r="A396" s="437"/>
      <c r="B396" s="437"/>
      <c r="C396" s="397"/>
      <c r="D396" s="397">
        <v>4440</v>
      </c>
      <c r="E396" s="438" t="s">
        <v>331</v>
      </c>
      <c r="F396" s="438"/>
      <c r="G396" s="439">
        <v>1640</v>
      </c>
      <c r="H396" s="439"/>
      <c r="I396" s="401">
        <v>1640</v>
      </c>
      <c r="J396" s="401">
        <v>1640</v>
      </c>
      <c r="K396" s="401">
        <v>0</v>
      </c>
      <c r="L396" s="401">
        <v>1640</v>
      </c>
      <c r="M396" s="401">
        <v>0</v>
      </c>
      <c r="N396" s="401">
        <v>0</v>
      </c>
      <c r="O396" s="401">
        <v>0</v>
      </c>
      <c r="P396" s="401">
        <v>0</v>
      </c>
      <c r="Q396" s="401">
        <v>0</v>
      </c>
      <c r="R396" s="401">
        <v>0</v>
      </c>
      <c r="S396" s="401">
        <v>0</v>
      </c>
      <c r="T396" s="439">
        <v>0</v>
      </c>
      <c r="U396" s="439"/>
      <c r="V396" s="439">
        <v>0</v>
      </c>
      <c r="W396" s="439"/>
      <c r="X396" s="395"/>
    </row>
    <row r="397" spans="1:24" ht="15" customHeight="1">
      <c r="A397" s="437"/>
      <c r="B397" s="437"/>
      <c r="C397" s="397">
        <v>85230</v>
      </c>
      <c r="D397" s="397"/>
      <c r="E397" s="438" t="s">
        <v>507</v>
      </c>
      <c r="F397" s="438"/>
      <c r="G397" s="439">
        <v>78333</v>
      </c>
      <c r="H397" s="439"/>
      <c r="I397" s="401">
        <v>78333</v>
      </c>
      <c r="J397" s="401">
        <v>0</v>
      </c>
      <c r="K397" s="401">
        <v>0</v>
      </c>
      <c r="L397" s="401">
        <v>0</v>
      </c>
      <c r="M397" s="401">
        <v>0</v>
      </c>
      <c r="N397" s="401">
        <v>78333</v>
      </c>
      <c r="O397" s="401">
        <v>0</v>
      </c>
      <c r="P397" s="401">
        <v>0</v>
      </c>
      <c r="Q397" s="401">
        <v>0</v>
      </c>
      <c r="R397" s="401">
        <v>0</v>
      </c>
      <c r="S397" s="401">
        <v>0</v>
      </c>
      <c r="T397" s="439">
        <v>0</v>
      </c>
      <c r="U397" s="439"/>
      <c r="V397" s="439">
        <v>0</v>
      </c>
      <c r="W397" s="439"/>
      <c r="X397" s="395"/>
    </row>
    <row r="398" spans="1:24" ht="15" customHeight="1">
      <c r="A398" s="437"/>
      <c r="B398" s="437"/>
      <c r="C398" s="397"/>
      <c r="D398" s="397">
        <v>3110</v>
      </c>
      <c r="E398" s="438" t="s">
        <v>422</v>
      </c>
      <c r="F398" s="438"/>
      <c r="G398" s="439">
        <v>78333</v>
      </c>
      <c r="H398" s="439"/>
      <c r="I398" s="401">
        <v>78333</v>
      </c>
      <c r="J398" s="401">
        <v>0</v>
      </c>
      <c r="K398" s="401">
        <v>0</v>
      </c>
      <c r="L398" s="401">
        <v>0</v>
      </c>
      <c r="M398" s="401">
        <v>0</v>
      </c>
      <c r="N398" s="401">
        <v>78333</v>
      </c>
      <c r="O398" s="401">
        <v>0</v>
      </c>
      <c r="P398" s="401">
        <v>0</v>
      </c>
      <c r="Q398" s="401">
        <v>0</v>
      </c>
      <c r="R398" s="401">
        <v>0</v>
      </c>
      <c r="S398" s="401">
        <v>0</v>
      </c>
      <c r="T398" s="439">
        <v>0</v>
      </c>
      <c r="U398" s="439"/>
      <c r="V398" s="439">
        <v>0</v>
      </c>
      <c r="W398" s="439"/>
      <c r="X398" s="395"/>
    </row>
    <row r="399" spans="1:24" ht="15" customHeight="1">
      <c r="A399" s="437">
        <v>854</v>
      </c>
      <c r="B399" s="437"/>
      <c r="C399" s="397"/>
      <c r="D399" s="397"/>
      <c r="E399" s="438" t="s">
        <v>213</v>
      </c>
      <c r="F399" s="438"/>
      <c r="G399" s="439">
        <v>64000</v>
      </c>
      <c r="H399" s="439"/>
      <c r="I399" s="401">
        <v>64000</v>
      </c>
      <c r="J399" s="401">
        <v>0</v>
      </c>
      <c r="K399" s="401">
        <v>0</v>
      </c>
      <c r="L399" s="401">
        <v>0</v>
      </c>
      <c r="M399" s="401">
        <v>0</v>
      </c>
      <c r="N399" s="401">
        <v>64000</v>
      </c>
      <c r="O399" s="401">
        <v>0</v>
      </c>
      <c r="P399" s="401">
        <v>0</v>
      </c>
      <c r="Q399" s="401">
        <v>0</v>
      </c>
      <c r="R399" s="401">
        <v>0</v>
      </c>
      <c r="S399" s="401">
        <v>0</v>
      </c>
      <c r="T399" s="439">
        <v>0</v>
      </c>
      <c r="U399" s="439"/>
      <c r="V399" s="439">
        <v>0</v>
      </c>
      <c r="W399" s="439"/>
      <c r="X399" s="395"/>
    </row>
    <row r="400" spans="1:24" ht="19.5" customHeight="1">
      <c r="A400" s="437"/>
      <c r="B400" s="437"/>
      <c r="C400" s="397">
        <v>85415</v>
      </c>
      <c r="D400" s="397"/>
      <c r="E400" s="438" t="s">
        <v>545</v>
      </c>
      <c r="F400" s="438"/>
      <c r="G400" s="439">
        <v>30000</v>
      </c>
      <c r="H400" s="439"/>
      <c r="I400" s="401">
        <v>30000</v>
      </c>
      <c r="J400" s="401">
        <v>0</v>
      </c>
      <c r="K400" s="401">
        <v>0</v>
      </c>
      <c r="L400" s="401">
        <v>0</v>
      </c>
      <c r="M400" s="401">
        <v>0</v>
      </c>
      <c r="N400" s="401">
        <v>30000</v>
      </c>
      <c r="O400" s="401">
        <v>0</v>
      </c>
      <c r="P400" s="401">
        <v>0</v>
      </c>
      <c r="Q400" s="401">
        <v>0</v>
      </c>
      <c r="R400" s="401">
        <v>0</v>
      </c>
      <c r="S400" s="401">
        <v>0</v>
      </c>
      <c r="T400" s="439">
        <v>0</v>
      </c>
      <c r="U400" s="439"/>
      <c r="V400" s="439">
        <v>0</v>
      </c>
      <c r="W400" s="439"/>
      <c r="X400" s="395"/>
    </row>
    <row r="401" spans="1:24" ht="15" customHeight="1">
      <c r="A401" s="437"/>
      <c r="B401" s="437"/>
      <c r="C401" s="397"/>
      <c r="D401" s="397">
        <v>3240</v>
      </c>
      <c r="E401" s="438" t="s">
        <v>424</v>
      </c>
      <c r="F401" s="438"/>
      <c r="G401" s="439">
        <v>30000</v>
      </c>
      <c r="H401" s="439"/>
      <c r="I401" s="401">
        <v>30000</v>
      </c>
      <c r="J401" s="401">
        <v>0</v>
      </c>
      <c r="K401" s="401">
        <v>0</v>
      </c>
      <c r="L401" s="401">
        <v>0</v>
      </c>
      <c r="M401" s="401">
        <v>0</v>
      </c>
      <c r="N401" s="401">
        <v>30000</v>
      </c>
      <c r="O401" s="401">
        <v>0</v>
      </c>
      <c r="P401" s="401">
        <v>0</v>
      </c>
      <c r="Q401" s="401">
        <v>0</v>
      </c>
      <c r="R401" s="401">
        <v>0</v>
      </c>
      <c r="S401" s="401">
        <v>0</v>
      </c>
      <c r="T401" s="439">
        <v>0</v>
      </c>
      <c r="U401" s="439"/>
      <c r="V401" s="439">
        <v>0</v>
      </c>
      <c r="W401" s="439"/>
      <c r="X401" s="395"/>
    </row>
    <row r="402" spans="1:24" ht="19.5" customHeight="1">
      <c r="A402" s="437"/>
      <c r="B402" s="437"/>
      <c r="C402" s="397">
        <v>85416</v>
      </c>
      <c r="D402" s="397"/>
      <c r="E402" s="438" t="s">
        <v>546</v>
      </c>
      <c r="F402" s="438"/>
      <c r="G402" s="439">
        <v>34000</v>
      </c>
      <c r="H402" s="439"/>
      <c r="I402" s="401">
        <v>34000</v>
      </c>
      <c r="J402" s="401">
        <v>0</v>
      </c>
      <c r="K402" s="401">
        <v>0</v>
      </c>
      <c r="L402" s="401">
        <v>0</v>
      </c>
      <c r="M402" s="401">
        <v>0</v>
      </c>
      <c r="N402" s="401">
        <v>34000</v>
      </c>
      <c r="O402" s="401">
        <v>0</v>
      </c>
      <c r="P402" s="401">
        <v>0</v>
      </c>
      <c r="Q402" s="401">
        <v>0</v>
      </c>
      <c r="R402" s="401">
        <v>0</v>
      </c>
      <c r="S402" s="401">
        <v>0</v>
      </c>
      <c r="T402" s="439">
        <v>0</v>
      </c>
      <c r="U402" s="439"/>
      <c r="V402" s="439">
        <v>0</v>
      </c>
      <c r="W402" s="439"/>
      <c r="X402" s="395"/>
    </row>
    <row r="403" spans="1:24" ht="15" customHeight="1">
      <c r="A403" s="437"/>
      <c r="B403" s="437"/>
      <c r="C403" s="397"/>
      <c r="D403" s="397">
        <v>3240</v>
      </c>
      <c r="E403" s="438" t="s">
        <v>424</v>
      </c>
      <c r="F403" s="438"/>
      <c r="G403" s="439">
        <v>34000</v>
      </c>
      <c r="H403" s="439"/>
      <c r="I403" s="401">
        <v>34000</v>
      </c>
      <c r="J403" s="401">
        <v>0</v>
      </c>
      <c r="K403" s="401">
        <v>0</v>
      </c>
      <c r="L403" s="401">
        <v>0</v>
      </c>
      <c r="M403" s="401">
        <v>0</v>
      </c>
      <c r="N403" s="401">
        <v>34000</v>
      </c>
      <c r="O403" s="401">
        <v>0</v>
      </c>
      <c r="P403" s="401">
        <v>0</v>
      </c>
      <c r="Q403" s="401">
        <v>0</v>
      </c>
      <c r="R403" s="401">
        <v>0</v>
      </c>
      <c r="S403" s="401">
        <v>0</v>
      </c>
      <c r="T403" s="439">
        <v>0</v>
      </c>
      <c r="U403" s="439"/>
      <c r="V403" s="439">
        <v>0</v>
      </c>
      <c r="W403" s="439"/>
      <c r="X403" s="395"/>
    </row>
    <row r="404" spans="1:24" ht="15" customHeight="1">
      <c r="A404" s="437">
        <v>855</v>
      </c>
      <c r="B404" s="437"/>
      <c r="C404" s="397"/>
      <c r="D404" s="397"/>
      <c r="E404" s="438" t="s">
        <v>510</v>
      </c>
      <c r="F404" s="438"/>
      <c r="G404" s="439">
        <v>5934000</v>
      </c>
      <c r="H404" s="439"/>
      <c r="I404" s="401">
        <v>5934000</v>
      </c>
      <c r="J404" s="401">
        <v>131535</v>
      </c>
      <c r="K404" s="401">
        <v>107730</v>
      </c>
      <c r="L404" s="401">
        <v>23805</v>
      </c>
      <c r="M404" s="401">
        <v>0</v>
      </c>
      <c r="N404" s="401">
        <v>5802465</v>
      </c>
      <c r="O404" s="401">
        <v>0</v>
      </c>
      <c r="P404" s="401">
        <v>0</v>
      </c>
      <c r="Q404" s="401">
        <v>0</v>
      </c>
      <c r="R404" s="401">
        <v>0</v>
      </c>
      <c r="S404" s="401">
        <v>0</v>
      </c>
      <c r="T404" s="439">
        <v>0</v>
      </c>
      <c r="U404" s="439"/>
      <c r="V404" s="439">
        <v>0</v>
      </c>
      <c r="W404" s="439"/>
      <c r="X404" s="395"/>
    </row>
    <row r="405" spans="1:24" ht="15" customHeight="1">
      <c r="A405" s="437"/>
      <c r="B405" s="437"/>
      <c r="C405" s="397">
        <v>85501</v>
      </c>
      <c r="D405" s="397"/>
      <c r="E405" s="438" t="s">
        <v>513</v>
      </c>
      <c r="F405" s="438"/>
      <c r="G405" s="439">
        <v>3875000</v>
      </c>
      <c r="H405" s="439"/>
      <c r="I405" s="401">
        <v>3875000</v>
      </c>
      <c r="J405" s="401">
        <v>58125</v>
      </c>
      <c r="K405" s="401">
        <v>53380</v>
      </c>
      <c r="L405" s="401">
        <v>4745</v>
      </c>
      <c r="M405" s="401">
        <v>0</v>
      </c>
      <c r="N405" s="401">
        <v>3816875</v>
      </c>
      <c r="O405" s="401">
        <v>0</v>
      </c>
      <c r="P405" s="401">
        <v>0</v>
      </c>
      <c r="Q405" s="401">
        <v>0</v>
      </c>
      <c r="R405" s="401">
        <v>0</v>
      </c>
      <c r="S405" s="401">
        <v>0</v>
      </c>
      <c r="T405" s="439">
        <v>0</v>
      </c>
      <c r="U405" s="439"/>
      <c r="V405" s="439">
        <v>0</v>
      </c>
      <c r="W405" s="439"/>
      <c r="X405" s="395"/>
    </row>
    <row r="406" spans="1:24" ht="15" customHeight="1">
      <c r="A406" s="437"/>
      <c r="B406" s="437"/>
      <c r="C406" s="397"/>
      <c r="D406" s="397">
        <v>3110</v>
      </c>
      <c r="E406" s="438" t="s">
        <v>422</v>
      </c>
      <c r="F406" s="438"/>
      <c r="G406" s="439">
        <v>3816875</v>
      </c>
      <c r="H406" s="439"/>
      <c r="I406" s="401">
        <v>3816875</v>
      </c>
      <c r="J406" s="401">
        <v>0</v>
      </c>
      <c r="K406" s="401">
        <v>0</v>
      </c>
      <c r="L406" s="401">
        <v>0</v>
      </c>
      <c r="M406" s="401">
        <v>0</v>
      </c>
      <c r="N406" s="401">
        <v>3816875</v>
      </c>
      <c r="O406" s="401">
        <v>0</v>
      </c>
      <c r="P406" s="401">
        <v>0</v>
      </c>
      <c r="Q406" s="401">
        <v>0</v>
      </c>
      <c r="R406" s="401">
        <v>0</v>
      </c>
      <c r="S406" s="401">
        <v>0</v>
      </c>
      <c r="T406" s="439">
        <v>0</v>
      </c>
      <c r="U406" s="439"/>
      <c r="V406" s="439">
        <v>0</v>
      </c>
      <c r="W406" s="439"/>
      <c r="X406" s="395"/>
    </row>
    <row r="407" spans="1:24" ht="15" customHeight="1">
      <c r="A407" s="437"/>
      <c r="B407" s="437"/>
      <c r="C407" s="397"/>
      <c r="D407" s="397">
        <v>4010</v>
      </c>
      <c r="E407" s="438" t="s">
        <v>303</v>
      </c>
      <c r="F407" s="438"/>
      <c r="G407" s="439">
        <v>42000</v>
      </c>
      <c r="H407" s="439"/>
      <c r="I407" s="401">
        <v>42000</v>
      </c>
      <c r="J407" s="401">
        <v>42000</v>
      </c>
      <c r="K407" s="401">
        <v>42000</v>
      </c>
      <c r="L407" s="401">
        <v>0</v>
      </c>
      <c r="M407" s="401">
        <v>0</v>
      </c>
      <c r="N407" s="401">
        <v>0</v>
      </c>
      <c r="O407" s="401">
        <v>0</v>
      </c>
      <c r="P407" s="401">
        <v>0</v>
      </c>
      <c r="Q407" s="401">
        <v>0</v>
      </c>
      <c r="R407" s="401">
        <v>0</v>
      </c>
      <c r="S407" s="401">
        <v>0</v>
      </c>
      <c r="T407" s="439">
        <v>0</v>
      </c>
      <c r="U407" s="439"/>
      <c r="V407" s="439">
        <v>0</v>
      </c>
      <c r="W407" s="439"/>
      <c r="X407" s="395"/>
    </row>
    <row r="408" spans="1:24" ht="15" customHeight="1">
      <c r="A408" s="437"/>
      <c r="B408" s="437"/>
      <c r="C408" s="397"/>
      <c r="D408" s="397">
        <v>4040</v>
      </c>
      <c r="E408" s="438" t="s">
        <v>305</v>
      </c>
      <c r="F408" s="438"/>
      <c r="G408" s="439">
        <v>2470</v>
      </c>
      <c r="H408" s="439"/>
      <c r="I408" s="401">
        <v>2470</v>
      </c>
      <c r="J408" s="401">
        <v>2470</v>
      </c>
      <c r="K408" s="401">
        <v>2470</v>
      </c>
      <c r="L408" s="401">
        <v>0</v>
      </c>
      <c r="M408" s="401">
        <v>0</v>
      </c>
      <c r="N408" s="401">
        <v>0</v>
      </c>
      <c r="O408" s="401">
        <v>0</v>
      </c>
      <c r="P408" s="401">
        <v>0</v>
      </c>
      <c r="Q408" s="401">
        <v>0</v>
      </c>
      <c r="R408" s="401">
        <v>0</v>
      </c>
      <c r="S408" s="401">
        <v>0</v>
      </c>
      <c r="T408" s="439">
        <v>0</v>
      </c>
      <c r="U408" s="439"/>
      <c r="V408" s="439">
        <v>0</v>
      </c>
      <c r="W408" s="439"/>
      <c r="X408" s="395"/>
    </row>
    <row r="409" spans="1:24" ht="15" customHeight="1">
      <c r="A409" s="437"/>
      <c r="B409" s="437"/>
      <c r="C409" s="397"/>
      <c r="D409" s="397">
        <v>4110</v>
      </c>
      <c r="E409" s="438" t="s">
        <v>307</v>
      </c>
      <c r="F409" s="438"/>
      <c r="G409" s="439">
        <v>7820</v>
      </c>
      <c r="H409" s="439"/>
      <c r="I409" s="401">
        <v>7820</v>
      </c>
      <c r="J409" s="401">
        <v>7820</v>
      </c>
      <c r="K409" s="401">
        <v>7820</v>
      </c>
      <c r="L409" s="401">
        <v>0</v>
      </c>
      <c r="M409" s="401">
        <v>0</v>
      </c>
      <c r="N409" s="401">
        <v>0</v>
      </c>
      <c r="O409" s="401">
        <v>0</v>
      </c>
      <c r="P409" s="401">
        <v>0</v>
      </c>
      <c r="Q409" s="401">
        <v>0</v>
      </c>
      <c r="R409" s="401">
        <v>0</v>
      </c>
      <c r="S409" s="401">
        <v>0</v>
      </c>
      <c r="T409" s="439">
        <v>0</v>
      </c>
      <c r="U409" s="439"/>
      <c r="V409" s="439">
        <v>0</v>
      </c>
      <c r="W409" s="439"/>
      <c r="X409" s="395"/>
    </row>
    <row r="410" spans="1:24" ht="15" customHeight="1">
      <c r="A410" s="437"/>
      <c r="B410" s="437"/>
      <c r="C410" s="397"/>
      <c r="D410" s="397">
        <v>4120</v>
      </c>
      <c r="E410" s="438" t="s">
        <v>309</v>
      </c>
      <c r="F410" s="438"/>
      <c r="G410" s="439">
        <v>1090</v>
      </c>
      <c r="H410" s="439"/>
      <c r="I410" s="401">
        <v>1090</v>
      </c>
      <c r="J410" s="401">
        <v>1090</v>
      </c>
      <c r="K410" s="401">
        <v>1090</v>
      </c>
      <c r="L410" s="401">
        <v>0</v>
      </c>
      <c r="M410" s="401">
        <v>0</v>
      </c>
      <c r="N410" s="401">
        <v>0</v>
      </c>
      <c r="O410" s="401">
        <v>0</v>
      </c>
      <c r="P410" s="401">
        <v>0</v>
      </c>
      <c r="Q410" s="401">
        <v>0</v>
      </c>
      <c r="R410" s="401">
        <v>0</v>
      </c>
      <c r="S410" s="401">
        <v>0</v>
      </c>
      <c r="T410" s="439">
        <v>0</v>
      </c>
      <c r="U410" s="439"/>
      <c r="V410" s="439">
        <v>0</v>
      </c>
      <c r="W410" s="439"/>
      <c r="X410" s="395"/>
    </row>
    <row r="411" spans="1:24" ht="15" customHeight="1">
      <c r="A411" s="437"/>
      <c r="B411" s="437"/>
      <c r="C411" s="397"/>
      <c r="D411" s="397">
        <v>4210</v>
      </c>
      <c r="E411" s="438" t="s">
        <v>412</v>
      </c>
      <c r="F411" s="438"/>
      <c r="G411" s="439">
        <v>2000</v>
      </c>
      <c r="H411" s="439"/>
      <c r="I411" s="401">
        <v>2000</v>
      </c>
      <c r="J411" s="401">
        <v>2000</v>
      </c>
      <c r="K411" s="401">
        <v>0</v>
      </c>
      <c r="L411" s="401">
        <v>2000</v>
      </c>
      <c r="M411" s="401">
        <v>0</v>
      </c>
      <c r="N411" s="401">
        <v>0</v>
      </c>
      <c r="O411" s="401">
        <v>0</v>
      </c>
      <c r="P411" s="401">
        <v>0</v>
      </c>
      <c r="Q411" s="401">
        <v>0</v>
      </c>
      <c r="R411" s="401">
        <v>0</v>
      </c>
      <c r="S411" s="401">
        <v>0</v>
      </c>
      <c r="T411" s="439">
        <v>0</v>
      </c>
      <c r="U411" s="439"/>
      <c r="V411" s="439">
        <v>0</v>
      </c>
      <c r="W411" s="439"/>
      <c r="X411" s="395"/>
    </row>
    <row r="412" spans="1:24" ht="15" customHeight="1">
      <c r="A412" s="437"/>
      <c r="B412" s="437"/>
      <c r="C412" s="397"/>
      <c r="D412" s="397">
        <v>4300</v>
      </c>
      <c r="E412" s="438" t="s">
        <v>321</v>
      </c>
      <c r="F412" s="438"/>
      <c r="G412" s="439">
        <v>1152</v>
      </c>
      <c r="H412" s="439"/>
      <c r="I412" s="401">
        <v>1152</v>
      </c>
      <c r="J412" s="401">
        <v>1152</v>
      </c>
      <c r="K412" s="401">
        <v>0</v>
      </c>
      <c r="L412" s="401">
        <v>1152</v>
      </c>
      <c r="M412" s="401">
        <v>0</v>
      </c>
      <c r="N412" s="401">
        <v>0</v>
      </c>
      <c r="O412" s="401">
        <v>0</v>
      </c>
      <c r="P412" s="401">
        <v>0</v>
      </c>
      <c r="Q412" s="401">
        <v>0</v>
      </c>
      <c r="R412" s="401">
        <v>0</v>
      </c>
      <c r="S412" s="401">
        <v>0</v>
      </c>
      <c r="T412" s="439">
        <v>0</v>
      </c>
      <c r="U412" s="439"/>
      <c r="V412" s="439">
        <v>0</v>
      </c>
      <c r="W412" s="439"/>
      <c r="X412" s="395"/>
    </row>
    <row r="413" spans="1:24" ht="19.5" customHeight="1">
      <c r="A413" s="437"/>
      <c r="B413" s="437"/>
      <c r="C413" s="397"/>
      <c r="D413" s="397">
        <v>4440</v>
      </c>
      <c r="E413" s="438" t="s">
        <v>331</v>
      </c>
      <c r="F413" s="438"/>
      <c r="G413" s="439">
        <v>1093</v>
      </c>
      <c r="H413" s="439"/>
      <c r="I413" s="401">
        <v>1093</v>
      </c>
      <c r="J413" s="401">
        <v>1093</v>
      </c>
      <c r="K413" s="401">
        <v>0</v>
      </c>
      <c r="L413" s="401">
        <v>1093</v>
      </c>
      <c r="M413" s="401">
        <v>0</v>
      </c>
      <c r="N413" s="401">
        <v>0</v>
      </c>
      <c r="O413" s="401">
        <v>0</v>
      </c>
      <c r="P413" s="401">
        <v>0</v>
      </c>
      <c r="Q413" s="401">
        <v>0</v>
      </c>
      <c r="R413" s="401">
        <v>0</v>
      </c>
      <c r="S413" s="401">
        <v>0</v>
      </c>
      <c r="T413" s="439">
        <v>0</v>
      </c>
      <c r="U413" s="439"/>
      <c r="V413" s="439">
        <v>0</v>
      </c>
      <c r="W413" s="439"/>
      <c r="X413" s="395"/>
    </row>
    <row r="414" spans="1:24" ht="19.5" customHeight="1">
      <c r="A414" s="437"/>
      <c r="B414" s="437"/>
      <c r="C414" s="397"/>
      <c r="D414" s="397">
        <v>4700</v>
      </c>
      <c r="E414" s="438" t="s">
        <v>416</v>
      </c>
      <c r="F414" s="438"/>
      <c r="G414" s="439">
        <v>500</v>
      </c>
      <c r="H414" s="439"/>
      <c r="I414" s="401">
        <v>500</v>
      </c>
      <c r="J414" s="401">
        <v>500</v>
      </c>
      <c r="K414" s="401">
        <v>0</v>
      </c>
      <c r="L414" s="401">
        <v>500</v>
      </c>
      <c r="M414" s="401">
        <v>0</v>
      </c>
      <c r="N414" s="401">
        <v>0</v>
      </c>
      <c r="O414" s="401">
        <v>0</v>
      </c>
      <c r="P414" s="401">
        <v>0</v>
      </c>
      <c r="Q414" s="401">
        <v>0</v>
      </c>
      <c r="R414" s="401">
        <v>0</v>
      </c>
      <c r="S414" s="401">
        <v>0</v>
      </c>
      <c r="T414" s="439">
        <v>0</v>
      </c>
      <c r="U414" s="439"/>
      <c r="V414" s="439">
        <v>0</v>
      </c>
      <c r="W414" s="439"/>
      <c r="X414" s="395"/>
    </row>
    <row r="415" spans="1:24" ht="32.25" customHeight="1">
      <c r="A415" s="437"/>
      <c r="B415" s="437"/>
      <c r="C415" s="397">
        <v>85502</v>
      </c>
      <c r="D415" s="397"/>
      <c r="E415" s="438" t="s">
        <v>517</v>
      </c>
      <c r="F415" s="438"/>
      <c r="G415" s="439">
        <v>2047000</v>
      </c>
      <c r="H415" s="439"/>
      <c r="I415" s="401">
        <v>2047000</v>
      </c>
      <c r="J415" s="401">
        <v>61410</v>
      </c>
      <c r="K415" s="401">
        <v>54350</v>
      </c>
      <c r="L415" s="401">
        <v>7060</v>
      </c>
      <c r="M415" s="401">
        <v>0</v>
      </c>
      <c r="N415" s="401">
        <v>1985590</v>
      </c>
      <c r="O415" s="401">
        <v>0</v>
      </c>
      <c r="P415" s="401">
        <v>0</v>
      </c>
      <c r="Q415" s="401">
        <v>0</v>
      </c>
      <c r="R415" s="401">
        <v>0</v>
      </c>
      <c r="S415" s="401">
        <v>0</v>
      </c>
      <c r="T415" s="439">
        <v>0</v>
      </c>
      <c r="U415" s="439"/>
      <c r="V415" s="439">
        <v>0</v>
      </c>
      <c r="W415" s="439"/>
      <c r="X415" s="395"/>
    </row>
    <row r="416" spans="1:24" ht="15" customHeight="1">
      <c r="A416" s="440"/>
      <c r="B416" s="440"/>
      <c r="C416" s="440"/>
      <c r="D416" s="440"/>
      <c r="E416" s="440"/>
      <c r="F416" s="440"/>
      <c r="G416" s="440"/>
      <c r="H416" s="440"/>
      <c r="I416" s="440"/>
      <c r="J416" s="440"/>
      <c r="K416" s="440"/>
      <c r="L416" s="440"/>
      <c r="M416" s="440"/>
      <c r="N416" s="440"/>
      <c r="O416" s="440"/>
      <c r="P416" s="440"/>
      <c r="Q416" s="440"/>
      <c r="R416" s="440"/>
      <c r="S416" s="440"/>
      <c r="T416" s="440"/>
      <c r="U416" s="441" t="s">
        <v>547</v>
      </c>
      <c r="V416" s="441"/>
      <c r="X416" s="395"/>
    </row>
    <row r="417" spans="1:24" ht="21" customHeight="1">
      <c r="A417" s="440"/>
      <c r="B417" s="440"/>
      <c r="C417" s="440"/>
      <c r="D417" s="440"/>
      <c r="E417" s="440"/>
      <c r="F417" s="440"/>
      <c r="G417" s="440"/>
      <c r="H417" s="440"/>
      <c r="I417" s="440"/>
      <c r="J417" s="440"/>
      <c r="K417" s="440"/>
      <c r="L417" s="440"/>
      <c r="M417" s="440"/>
      <c r="N417" s="440"/>
      <c r="O417" s="440"/>
      <c r="P417" s="440"/>
      <c r="Q417" s="440"/>
      <c r="R417" s="440"/>
      <c r="S417" s="440"/>
      <c r="T417" s="440"/>
      <c r="U417" s="440"/>
      <c r="V417" s="440"/>
      <c r="W417" s="440"/>
      <c r="X417" s="395"/>
    </row>
    <row r="418" spans="2:24" ht="15" customHeight="1">
      <c r="B418" s="442"/>
      <c r="C418" s="442"/>
      <c r="D418" s="442"/>
      <c r="E418" s="442"/>
      <c r="F418" s="443"/>
      <c r="G418" s="443"/>
      <c r="H418" s="440"/>
      <c r="I418" s="440"/>
      <c r="J418" s="440"/>
      <c r="K418" s="440"/>
      <c r="L418" s="440"/>
      <c r="M418" s="440"/>
      <c r="N418" s="440"/>
      <c r="O418" s="440"/>
      <c r="P418" s="440"/>
      <c r="Q418" s="440"/>
      <c r="R418" s="440"/>
      <c r="S418" s="440"/>
      <c r="T418" s="440"/>
      <c r="U418" s="440"/>
      <c r="V418" s="440"/>
      <c r="W418" s="440"/>
      <c r="X418" s="395"/>
    </row>
    <row r="419" spans="1:24" ht="9" customHeight="1">
      <c r="A419" s="437" t="s">
        <v>43</v>
      </c>
      <c r="B419" s="437"/>
      <c r="C419" s="437" t="s">
        <v>44</v>
      </c>
      <c r="D419" s="437" t="s">
        <v>45</v>
      </c>
      <c r="E419" s="437" t="s">
        <v>46</v>
      </c>
      <c r="F419" s="437"/>
      <c r="G419" s="437" t="s">
        <v>176</v>
      </c>
      <c r="H419" s="437"/>
      <c r="I419" s="437" t="s">
        <v>177</v>
      </c>
      <c r="J419" s="437"/>
      <c r="K419" s="437"/>
      <c r="L419" s="437"/>
      <c r="M419" s="437"/>
      <c r="N419" s="437"/>
      <c r="O419" s="437"/>
      <c r="P419" s="437"/>
      <c r="Q419" s="437"/>
      <c r="R419" s="437"/>
      <c r="S419" s="437"/>
      <c r="T419" s="437"/>
      <c r="U419" s="437"/>
      <c r="V419" s="437"/>
      <c r="W419" s="437"/>
      <c r="X419" s="395"/>
    </row>
    <row r="420" spans="1:24" ht="12.75" customHeight="1">
      <c r="A420" s="437"/>
      <c r="B420" s="437"/>
      <c r="C420" s="437"/>
      <c r="D420" s="437"/>
      <c r="E420" s="437"/>
      <c r="F420" s="437"/>
      <c r="G420" s="437"/>
      <c r="H420" s="437"/>
      <c r="I420" s="437" t="s">
        <v>178</v>
      </c>
      <c r="J420" s="437" t="s">
        <v>179</v>
      </c>
      <c r="K420" s="437"/>
      <c r="L420" s="437"/>
      <c r="M420" s="437"/>
      <c r="N420" s="437"/>
      <c r="O420" s="437"/>
      <c r="P420" s="437"/>
      <c r="Q420" s="437"/>
      <c r="R420" s="437" t="s">
        <v>180</v>
      </c>
      <c r="S420" s="437" t="s">
        <v>179</v>
      </c>
      <c r="T420" s="437"/>
      <c r="U420" s="437"/>
      <c r="V420" s="437"/>
      <c r="W420" s="437"/>
      <c r="X420" s="395"/>
    </row>
    <row r="421" spans="1:24" ht="2.25" customHeight="1">
      <c r="A421" s="437"/>
      <c r="B421" s="437"/>
      <c r="C421" s="437"/>
      <c r="D421" s="437"/>
      <c r="E421" s="437"/>
      <c r="F421" s="437"/>
      <c r="G421" s="437"/>
      <c r="H421" s="437"/>
      <c r="I421" s="437"/>
      <c r="J421" s="437"/>
      <c r="K421" s="437"/>
      <c r="L421" s="437"/>
      <c r="M421" s="437"/>
      <c r="N421" s="437"/>
      <c r="O421" s="437"/>
      <c r="P421" s="437"/>
      <c r="Q421" s="437"/>
      <c r="R421" s="437"/>
      <c r="S421" s="437" t="s">
        <v>181</v>
      </c>
      <c r="T421" s="437" t="s">
        <v>182</v>
      </c>
      <c r="U421" s="437"/>
      <c r="V421" s="437" t="s">
        <v>183</v>
      </c>
      <c r="W421" s="437"/>
      <c r="X421" s="395"/>
    </row>
    <row r="422" spans="1:24" ht="6" customHeight="1">
      <c r="A422" s="437"/>
      <c r="B422" s="437"/>
      <c r="C422" s="437"/>
      <c r="D422" s="437"/>
      <c r="E422" s="437"/>
      <c r="F422" s="437"/>
      <c r="G422" s="437"/>
      <c r="H422" s="437"/>
      <c r="I422" s="437"/>
      <c r="J422" s="437" t="s">
        <v>184</v>
      </c>
      <c r="K422" s="437" t="s">
        <v>179</v>
      </c>
      <c r="L422" s="437"/>
      <c r="M422" s="437" t="s">
        <v>185</v>
      </c>
      <c r="N422" s="437" t="s">
        <v>186</v>
      </c>
      <c r="O422" s="437" t="s">
        <v>187</v>
      </c>
      <c r="P422" s="437" t="s">
        <v>188</v>
      </c>
      <c r="Q422" s="437" t="s">
        <v>189</v>
      </c>
      <c r="R422" s="437"/>
      <c r="S422" s="437"/>
      <c r="T422" s="437"/>
      <c r="U422" s="437"/>
      <c r="V422" s="437"/>
      <c r="W422" s="437"/>
      <c r="X422" s="395"/>
    </row>
    <row r="423" spans="1:24" ht="2.25" customHeight="1">
      <c r="A423" s="437"/>
      <c r="B423" s="437"/>
      <c r="C423" s="437"/>
      <c r="D423" s="437"/>
      <c r="E423" s="437"/>
      <c r="F423" s="437"/>
      <c r="G423" s="437"/>
      <c r="H423" s="437"/>
      <c r="I423" s="437"/>
      <c r="J423" s="437"/>
      <c r="K423" s="437"/>
      <c r="L423" s="437"/>
      <c r="M423" s="437"/>
      <c r="N423" s="437"/>
      <c r="O423" s="437"/>
      <c r="P423" s="437"/>
      <c r="Q423" s="437"/>
      <c r="R423" s="437"/>
      <c r="S423" s="437"/>
      <c r="T423" s="437" t="s">
        <v>190</v>
      </c>
      <c r="U423" s="437"/>
      <c r="V423" s="437"/>
      <c r="W423" s="437"/>
      <c r="X423" s="395"/>
    </row>
    <row r="424" spans="1:24" ht="44.25" customHeight="1">
      <c r="A424" s="437"/>
      <c r="B424" s="437"/>
      <c r="C424" s="437"/>
      <c r="D424" s="437"/>
      <c r="E424" s="437"/>
      <c r="F424" s="437"/>
      <c r="G424" s="437"/>
      <c r="H424" s="437"/>
      <c r="I424" s="437"/>
      <c r="J424" s="437"/>
      <c r="K424" s="397" t="s">
        <v>191</v>
      </c>
      <c r="L424" s="397" t="s">
        <v>192</v>
      </c>
      <c r="M424" s="437"/>
      <c r="N424" s="437"/>
      <c r="O424" s="437"/>
      <c r="P424" s="437"/>
      <c r="Q424" s="437"/>
      <c r="R424" s="437"/>
      <c r="S424" s="437"/>
      <c r="T424" s="437"/>
      <c r="U424" s="437"/>
      <c r="V424" s="437"/>
      <c r="W424" s="437"/>
      <c r="X424" s="395"/>
    </row>
    <row r="425" spans="1:24" s="399" customFormat="1" ht="9" customHeight="1">
      <c r="A425" s="437">
        <v>1</v>
      </c>
      <c r="B425" s="437"/>
      <c r="C425" s="397">
        <v>2</v>
      </c>
      <c r="D425" s="397">
        <v>3</v>
      </c>
      <c r="E425" s="437">
        <v>4</v>
      </c>
      <c r="F425" s="437"/>
      <c r="G425" s="437">
        <v>5</v>
      </c>
      <c r="H425" s="437"/>
      <c r="I425" s="397">
        <v>6</v>
      </c>
      <c r="J425" s="397">
        <v>7</v>
      </c>
      <c r="K425" s="397">
        <v>8</v>
      </c>
      <c r="L425" s="397">
        <v>9</v>
      </c>
      <c r="M425" s="397">
        <v>10</v>
      </c>
      <c r="N425" s="397">
        <v>11</v>
      </c>
      <c r="O425" s="397">
        <v>12</v>
      </c>
      <c r="P425" s="397">
        <v>13</v>
      </c>
      <c r="Q425" s="397">
        <v>14</v>
      </c>
      <c r="R425" s="397">
        <v>15</v>
      </c>
      <c r="S425" s="397">
        <v>16</v>
      </c>
      <c r="T425" s="437">
        <v>17</v>
      </c>
      <c r="U425" s="437"/>
      <c r="V425" s="437">
        <v>18</v>
      </c>
      <c r="W425" s="437"/>
      <c r="X425" s="400"/>
    </row>
    <row r="426" spans="1:24" ht="15" customHeight="1">
      <c r="A426" s="437"/>
      <c r="B426" s="437"/>
      <c r="C426" s="397"/>
      <c r="D426" s="397">
        <v>3110</v>
      </c>
      <c r="E426" s="438" t="s">
        <v>422</v>
      </c>
      <c r="F426" s="438"/>
      <c r="G426" s="439">
        <v>1985590</v>
      </c>
      <c r="H426" s="439"/>
      <c r="I426" s="401">
        <v>1985590</v>
      </c>
      <c r="J426" s="401">
        <v>0</v>
      </c>
      <c r="K426" s="401">
        <v>0</v>
      </c>
      <c r="L426" s="401">
        <v>0</v>
      </c>
      <c r="M426" s="401">
        <v>0</v>
      </c>
      <c r="N426" s="401">
        <v>1985590</v>
      </c>
      <c r="O426" s="401">
        <v>0</v>
      </c>
      <c r="P426" s="401">
        <v>0</v>
      </c>
      <c r="Q426" s="401">
        <v>0</v>
      </c>
      <c r="R426" s="401">
        <v>0</v>
      </c>
      <c r="S426" s="401">
        <v>0</v>
      </c>
      <c r="T426" s="439">
        <v>0</v>
      </c>
      <c r="U426" s="439"/>
      <c r="V426" s="439">
        <v>0</v>
      </c>
      <c r="W426" s="439"/>
      <c r="X426" s="395"/>
    </row>
    <row r="427" spans="1:24" ht="15" customHeight="1">
      <c r="A427" s="437"/>
      <c r="B427" s="437"/>
      <c r="C427" s="397"/>
      <c r="D427" s="397">
        <v>4010</v>
      </c>
      <c r="E427" s="438" t="s">
        <v>303</v>
      </c>
      <c r="F427" s="438"/>
      <c r="G427" s="439">
        <v>42000</v>
      </c>
      <c r="H427" s="439"/>
      <c r="I427" s="401">
        <v>42000</v>
      </c>
      <c r="J427" s="401">
        <v>42000</v>
      </c>
      <c r="K427" s="401">
        <v>42000</v>
      </c>
      <c r="L427" s="401">
        <v>0</v>
      </c>
      <c r="M427" s="401">
        <v>0</v>
      </c>
      <c r="N427" s="401">
        <v>0</v>
      </c>
      <c r="O427" s="401">
        <v>0</v>
      </c>
      <c r="P427" s="401">
        <v>0</v>
      </c>
      <c r="Q427" s="401">
        <v>0</v>
      </c>
      <c r="R427" s="401">
        <v>0</v>
      </c>
      <c r="S427" s="401">
        <v>0</v>
      </c>
      <c r="T427" s="439">
        <v>0</v>
      </c>
      <c r="U427" s="439"/>
      <c r="V427" s="439">
        <v>0</v>
      </c>
      <c r="W427" s="439"/>
      <c r="X427" s="395"/>
    </row>
    <row r="428" spans="1:24" ht="15" customHeight="1">
      <c r="A428" s="437"/>
      <c r="B428" s="437"/>
      <c r="C428" s="397"/>
      <c r="D428" s="397">
        <v>4040</v>
      </c>
      <c r="E428" s="438" t="s">
        <v>305</v>
      </c>
      <c r="F428" s="438"/>
      <c r="G428" s="439">
        <v>3280</v>
      </c>
      <c r="H428" s="439"/>
      <c r="I428" s="401">
        <v>3280</v>
      </c>
      <c r="J428" s="401">
        <v>3280</v>
      </c>
      <c r="K428" s="401">
        <v>3280</v>
      </c>
      <c r="L428" s="401">
        <v>0</v>
      </c>
      <c r="M428" s="401">
        <v>0</v>
      </c>
      <c r="N428" s="401">
        <v>0</v>
      </c>
      <c r="O428" s="401">
        <v>0</v>
      </c>
      <c r="P428" s="401">
        <v>0</v>
      </c>
      <c r="Q428" s="401">
        <v>0</v>
      </c>
      <c r="R428" s="401">
        <v>0</v>
      </c>
      <c r="S428" s="401">
        <v>0</v>
      </c>
      <c r="T428" s="439">
        <v>0</v>
      </c>
      <c r="U428" s="439"/>
      <c r="V428" s="439">
        <v>0</v>
      </c>
      <c r="W428" s="439"/>
      <c r="X428" s="395"/>
    </row>
    <row r="429" spans="1:24" ht="15" customHeight="1">
      <c r="A429" s="437"/>
      <c r="B429" s="437"/>
      <c r="C429" s="397"/>
      <c r="D429" s="397">
        <v>4110</v>
      </c>
      <c r="E429" s="438" t="s">
        <v>307</v>
      </c>
      <c r="F429" s="438"/>
      <c r="G429" s="439">
        <v>7960</v>
      </c>
      <c r="H429" s="439"/>
      <c r="I429" s="401">
        <v>7960</v>
      </c>
      <c r="J429" s="401">
        <v>7960</v>
      </c>
      <c r="K429" s="401">
        <v>7960</v>
      </c>
      <c r="L429" s="401">
        <v>0</v>
      </c>
      <c r="M429" s="401">
        <v>0</v>
      </c>
      <c r="N429" s="401">
        <v>0</v>
      </c>
      <c r="O429" s="401">
        <v>0</v>
      </c>
      <c r="P429" s="401">
        <v>0</v>
      </c>
      <c r="Q429" s="401">
        <v>0</v>
      </c>
      <c r="R429" s="401">
        <v>0</v>
      </c>
      <c r="S429" s="401">
        <v>0</v>
      </c>
      <c r="T429" s="439">
        <v>0</v>
      </c>
      <c r="U429" s="439"/>
      <c r="V429" s="439">
        <v>0</v>
      </c>
      <c r="W429" s="439"/>
      <c r="X429" s="395"/>
    </row>
    <row r="430" spans="1:24" ht="15" customHeight="1">
      <c r="A430" s="437"/>
      <c r="B430" s="437"/>
      <c r="C430" s="397"/>
      <c r="D430" s="397">
        <v>4120</v>
      </c>
      <c r="E430" s="438" t="s">
        <v>309</v>
      </c>
      <c r="F430" s="438"/>
      <c r="G430" s="439">
        <v>1110</v>
      </c>
      <c r="H430" s="439"/>
      <c r="I430" s="401">
        <v>1110</v>
      </c>
      <c r="J430" s="401">
        <v>1110</v>
      </c>
      <c r="K430" s="401">
        <v>1110</v>
      </c>
      <c r="L430" s="401">
        <v>0</v>
      </c>
      <c r="M430" s="401">
        <v>0</v>
      </c>
      <c r="N430" s="401">
        <v>0</v>
      </c>
      <c r="O430" s="401">
        <v>0</v>
      </c>
      <c r="P430" s="401">
        <v>0</v>
      </c>
      <c r="Q430" s="401">
        <v>0</v>
      </c>
      <c r="R430" s="401">
        <v>0</v>
      </c>
      <c r="S430" s="401">
        <v>0</v>
      </c>
      <c r="T430" s="439">
        <v>0</v>
      </c>
      <c r="U430" s="439"/>
      <c r="V430" s="439">
        <v>0</v>
      </c>
      <c r="W430" s="439"/>
      <c r="X430" s="395"/>
    </row>
    <row r="431" spans="1:24" ht="15" customHeight="1">
      <c r="A431" s="437"/>
      <c r="B431" s="437"/>
      <c r="C431" s="397"/>
      <c r="D431" s="397">
        <v>4210</v>
      </c>
      <c r="E431" s="438" t="s">
        <v>412</v>
      </c>
      <c r="F431" s="438"/>
      <c r="G431" s="439">
        <v>2356</v>
      </c>
      <c r="H431" s="439"/>
      <c r="I431" s="401">
        <v>2356</v>
      </c>
      <c r="J431" s="401">
        <v>2356</v>
      </c>
      <c r="K431" s="401">
        <v>0</v>
      </c>
      <c r="L431" s="401">
        <v>2356</v>
      </c>
      <c r="M431" s="401">
        <v>0</v>
      </c>
      <c r="N431" s="401">
        <v>0</v>
      </c>
      <c r="O431" s="401">
        <v>0</v>
      </c>
      <c r="P431" s="401">
        <v>0</v>
      </c>
      <c r="Q431" s="401">
        <v>0</v>
      </c>
      <c r="R431" s="401">
        <v>0</v>
      </c>
      <c r="S431" s="401">
        <v>0</v>
      </c>
      <c r="T431" s="439">
        <v>0</v>
      </c>
      <c r="U431" s="439"/>
      <c r="V431" s="439">
        <v>0</v>
      </c>
      <c r="W431" s="439"/>
      <c r="X431" s="395"/>
    </row>
    <row r="432" spans="1:24" ht="15" customHeight="1">
      <c r="A432" s="437"/>
      <c r="B432" s="437"/>
      <c r="C432" s="397"/>
      <c r="D432" s="397">
        <v>4280</v>
      </c>
      <c r="E432" s="438" t="s">
        <v>319</v>
      </c>
      <c r="F432" s="438"/>
      <c r="G432" s="439">
        <v>100</v>
      </c>
      <c r="H432" s="439"/>
      <c r="I432" s="401">
        <v>100</v>
      </c>
      <c r="J432" s="401">
        <v>100</v>
      </c>
      <c r="K432" s="401">
        <v>0</v>
      </c>
      <c r="L432" s="401">
        <v>100</v>
      </c>
      <c r="M432" s="401">
        <v>0</v>
      </c>
      <c r="N432" s="401">
        <v>0</v>
      </c>
      <c r="O432" s="401">
        <v>0</v>
      </c>
      <c r="P432" s="401">
        <v>0</v>
      </c>
      <c r="Q432" s="401">
        <v>0</v>
      </c>
      <c r="R432" s="401">
        <v>0</v>
      </c>
      <c r="S432" s="401">
        <v>0</v>
      </c>
      <c r="T432" s="439">
        <v>0</v>
      </c>
      <c r="U432" s="439"/>
      <c r="V432" s="439">
        <v>0</v>
      </c>
      <c r="W432" s="439"/>
      <c r="X432" s="395"/>
    </row>
    <row r="433" spans="1:24" ht="15" customHeight="1">
      <c r="A433" s="437"/>
      <c r="B433" s="437"/>
      <c r="C433" s="397"/>
      <c r="D433" s="397">
        <v>4300</v>
      </c>
      <c r="E433" s="438" t="s">
        <v>321</v>
      </c>
      <c r="F433" s="438"/>
      <c r="G433" s="439">
        <v>2000</v>
      </c>
      <c r="H433" s="439"/>
      <c r="I433" s="401">
        <v>2000</v>
      </c>
      <c r="J433" s="401">
        <v>2000</v>
      </c>
      <c r="K433" s="401">
        <v>0</v>
      </c>
      <c r="L433" s="401">
        <v>2000</v>
      </c>
      <c r="M433" s="401">
        <v>0</v>
      </c>
      <c r="N433" s="401">
        <v>0</v>
      </c>
      <c r="O433" s="401">
        <v>0</v>
      </c>
      <c r="P433" s="401">
        <v>0</v>
      </c>
      <c r="Q433" s="401">
        <v>0</v>
      </c>
      <c r="R433" s="401">
        <v>0</v>
      </c>
      <c r="S433" s="401">
        <v>0</v>
      </c>
      <c r="T433" s="439">
        <v>0</v>
      </c>
      <c r="U433" s="439"/>
      <c r="V433" s="439">
        <v>0</v>
      </c>
      <c r="W433" s="439"/>
      <c r="X433" s="395"/>
    </row>
    <row r="434" spans="1:24" ht="19.5" customHeight="1">
      <c r="A434" s="437"/>
      <c r="B434" s="437"/>
      <c r="C434" s="397"/>
      <c r="D434" s="397">
        <v>4440</v>
      </c>
      <c r="E434" s="438" t="s">
        <v>331</v>
      </c>
      <c r="F434" s="438"/>
      <c r="G434" s="439">
        <v>1604</v>
      </c>
      <c r="H434" s="439"/>
      <c r="I434" s="401">
        <v>1604</v>
      </c>
      <c r="J434" s="401">
        <v>1604</v>
      </c>
      <c r="K434" s="401">
        <v>0</v>
      </c>
      <c r="L434" s="401">
        <v>1604</v>
      </c>
      <c r="M434" s="401">
        <v>0</v>
      </c>
      <c r="N434" s="401">
        <v>0</v>
      </c>
      <c r="O434" s="401">
        <v>0</v>
      </c>
      <c r="P434" s="401">
        <v>0</v>
      </c>
      <c r="Q434" s="401">
        <v>0</v>
      </c>
      <c r="R434" s="401">
        <v>0</v>
      </c>
      <c r="S434" s="401">
        <v>0</v>
      </c>
      <c r="T434" s="439">
        <v>0</v>
      </c>
      <c r="U434" s="439"/>
      <c r="V434" s="439">
        <v>0</v>
      </c>
      <c r="W434" s="439"/>
      <c r="X434" s="395"/>
    </row>
    <row r="435" spans="1:24" ht="19.5" customHeight="1">
      <c r="A435" s="437"/>
      <c r="B435" s="437"/>
      <c r="C435" s="397"/>
      <c r="D435" s="397">
        <v>4700</v>
      </c>
      <c r="E435" s="438" t="s">
        <v>416</v>
      </c>
      <c r="F435" s="438"/>
      <c r="G435" s="439">
        <v>1000</v>
      </c>
      <c r="H435" s="439"/>
      <c r="I435" s="401">
        <v>1000</v>
      </c>
      <c r="J435" s="401">
        <v>1000</v>
      </c>
      <c r="K435" s="401">
        <v>0</v>
      </c>
      <c r="L435" s="401">
        <v>1000</v>
      </c>
      <c r="M435" s="401">
        <v>0</v>
      </c>
      <c r="N435" s="401">
        <v>0</v>
      </c>
      <c r="O435" s="401">
        <v>0</v>
      </c>
      <c r="P435" s="401">
        <v>0</v>
      </c>
      <c r="Q435" s="401">
        <v>0</v>
      </c>
      <c r="R435" s="401">
        <v>0</v>
      </c>
      <c r="S435" s="401">
        <v>0</v>
      </c>
      <c r="T435" s="439">
        <v>0</v>
      </c>
      <c r="U435" s="439"/>
      <c r="V435" s="439">
        <v>0</v>
      </c>
      <c r="W435" s="439"/>
      <c r="X435" s="395"/>
    </row>
    <row r="436" spans="1:24" ht="15" customHeight="1">
      <c r="A436" s="437"/>
      <c r="B436" s="437"/>
      <c r="C436" s="397">
        <v>85504</v>
      </c>
      <c r="D436" s="397"/>
      <c r="E436" s="438" t="s">
        <v>548</v>
      </c>
      <c r="F436" s="438"/>
      <c r="G436" s="439">
        <v>12000</v>
      </c>
      <c r="H436" s="439"/>
      <c r="I436" s="401">
        <v>12000</v>
      </c>
      <c r="J436" s="401">
        <v>12000</v>
      </c>
      <c r="K436" s="401">
        <v>0</v>
      </c>
      <c r="L436" s="401">
        <v>12000</v>
      </c>
      <c r="M436" s="401">
        <v>0</v>
      </c>
      <c r="N436" s="401">
        <v>0</v>
      </c>
      <c r="O436" s="401">
        <v>0</v>
      </c>
      <c r="P436" s="401">
        <v>0</v>
      </c>
      <c r="Q436" s="401">
        <v>0</v>
      </c>
      <c r="R436" s="401">
        <v>0</v>
      </c>
      <c r="S436" s="401">
        <v>0</v>
      </c>
      <c r="T436" s="439">
        <v>0</v>
      </c>
      <c r="U436" s="439"/>
      <c r="V436" s="439">
        <v>0</v>
      </c>
      <c r="W436" s="439"/>
      <c r="X436" s="395"/>
    </row>
    <row r="437" spans="1:24" ht="15" customHeight="1">
      <c r="A437" s="437"/>
      <c r="B437" s="437"/>
      <c r="C437" s="397"/>
      <c r="D437" s="397">
        <v>4300</v>
      </c>
      <c r="E437" s="438" t="s">
        <v>321</v>
      </c>
      <c r="F437" s="438"/>
      <c r="G437" s="439">
        <v>12000</v>
      </c>
      <c r="H437" s="439"/>
      <c r="I437" s="401">
        <v>12000</v>
      </c>
      <c r="J437" s="401">
        <v>12000</v>
      </c>
      <c r="K437" s="401">
        <v>0</v>
      </c>
      <c r="L437" s="401">
        <v>12000</v>
      </c>
      <c r="M437" s="401">
        <v>0</v>
      </c>
      <c r="N437" s="401">
        <v>0</v>
      </c>
      <c r="O437" s="401">
        <v>0</v>
      </c>
      <c r="P437" s="401">
        <v>0</v>
      </c>
      <c r="Q437" s="401">
        <v>0</v>
      </c>
      <c r="R437" s="401">
        <v>0</v>
      </c>
      <c r="S437" s="401">
        <v>0</v>
      </c>
      <c r="T437" s="439">
        <v>0</v>
      </c>
      <c r="U437" s="439"/>
      <c r="V437" s="439">
        <v>0</v>
      </c>
      <c r="W437" s="439"/>
      <c r="X437" s="395"/>
    </row>
    <row r="438" spans="1:24" ht="19.5" customHeight="1">
      <c r="A438" s="437"/>
      <c r="B438" s="437"/>
      <c r="C438" s="397"/>
      <c r="D438" s="397">
        <v>4700</v>
      </c>
      <c r="E438" s="438" t="s">
        <v>416</v>
      </c>
      <c r="F438" s="438"/>
      <c r="G438" s="439">
        <v>0</v>
      </c>
      <c r="H438" s="439"/>
      <c r="I438" s="401">
        <v>0</v>
      </c>
      <c r="J438" s="401">
        <v>0</v>
      </c>
      <c r="K438" s="401">
        <v>0</v>
      </c>
      <c r="L438" s="401">
        <v>0</v>
      </c>
      <c r="M438" s="401">
        <v>0</v>
      </c>
      <c r="N438" s="401">
        <v>0</v>
      </c>
      <c r="O438" s="401">
        <v>0</v>
      </c>
      <c r="P438" s="401">
        <v>0</v>
      </c>
      <c r="Q438" s="401">
        <v>0</v>
      </c>
      <c r="R438" s="401">
        <v>0</v>
      </c>
      <c r="S438" s="401">
        <v>0</v>
      </c>
      <c r="T438" s="439">
        <v>0</v>
      </c>
      <c r="U438" s="439"/>
      <c r="V438" s="439">
        <v>0</v>
      </c>
      <c r="W438" s="439"/>
      <c r="X438" s="395"/>
    </row>
    <row r="439" spans="1:24" ht="15" customHeight="1">
      <c r="A439" s="437">
        <v>900</v>
      </c>
      <c r="B439" s="437"/>
      <c r="C439" s="397"/>
      <c r="D439" s="397"/>
      <c r="E439" s="438" t="s">
        <v>164</v>
      </c>
      <c r="F439" s="438"/>
      <c r="G439" s="439">
        <v>1676257.64</v>
      </c>
      <c r="H439" s="439"/>
      <c r="I439" s="401">
        <v>1434257.64</v>
      </c>
      <c r="J439" s="401">
        <v>1392362.64</v>
      </c>
      <c r="K439" s="401">
        <v>104250</v>
      </c>
      <c r="L439" s="401">
        <v>1288112.64</v>
      </c>
      <c r="M439" s="401">
        <v>41895</v>
      </c>
      <c r="N439" s="401">
        <v>0</v>
      </c>
      <c r="O439" s="401">
        <v>0</v>
      </c>
      <c r="P439" s="401">
        <v>0</v>
      </c>
      <c r="Q439" s="401">
        <v>0</v>
      </c>
      <c r="R439" s="401">
        <v>242000</v>
      </c>
      <c r="S439" s="401">
        <v>242000</v>
      </c>
      <c r="T439" s="439">
        <v>0</v>
      </c>
      <c r="U439" s="439"/>
      <c r="V439" s="439">
        <v>0</v>
      </c>
      <c r="W439" s="439"/>
      <c r="X439" s="395"/>
    </row>
    <row r="440" spans="1:24" ht="15" customHeight="1">
      <c r="A440" s="437"/>
      <c r="B440" s="437"/>
      <c r="C440" s="397">
        <v>90002</v>
      </c>
      <c r="D440" s="397"/>
      <c r="E440" s="438" t="s">
        <v>214</v>
      </c>
      <c r="F440" s="438"/>
      <c r="G440" s="439">
        <v>1346046</v>
      </c>
      <c r="H440" s="439"/>
      <c r="I440" s="401">
        <v>1104046</v>
      </c>
      <c r="J440" s="401">
        <v>1072211</v>
      </c>
      <c r="K440" s="401">
        <v>94250</v>
      </c>
      <c r="L440" s="401">
        <v>977961</v>
      </c>
      <c r="M440" s="401">
        <v>31835</v>
      </c>
      <c r="N440" s="401">
        <v>0</v>
      </c>
      <c r="O440" s="401">
        <v>0</v>
      </c>
      <c r="P440" s="401">
        <v>0</v>
      </c>
      <c r="Q440" s="401">
        <v>0</v>
      </c>
      <c r="R440" s="401">
        <v>242000</v>
      </c>
      <c r="S440" s="401">
        <v>242000</v>
      </c>
      <c r="T440" s="439">
        <v>0</v>
      </c>
      <c r="U440" s="439"/>
      <c r="V440" s="439">
        <v>0</v>
      </c>
      <c r="W440" s="439"/>
      <c r="X440" s="395"/>
    </row>
    <row r="441" spans="1:24" ht="19.5" customHeight="1">
      <c r="A441" s="437"/>
      <c r="B441" s="437"/>
      <c r="C441" s="397"/>
      <c r="D441" s="397">
        <v>2650</v>
      </c>
      <c r="E441" s="438" t="s">
        <v>408</v>
      </c>
      <c r="F441" s="438"/>
      <c r="G441" s="439">
        <v>31835</v>
      </c>
      <c r="H441" s="439"/>
      <c r="I441" s="401">
        <v>31835</v>
      </c>
      <c r="J441" s="401">
        <v>0</v>
      </c>
      <c r="K441" s="401">
        <v>0</v>
      </c>
      <c r="L441" s="401">
        <v>0</v>
      </c>
      <c r="M441" s="401">
        <v>31835</v>
      </c>
      <c r="N441" s="401">
        <v>0</v>
      </c>
      <c r="O441" s="401">
        <v>0</v>
      </c>
      <c r="P441" s="401">
        <v>0</v>
      </c>
      <c r="Q441" s="401">
        <v>0</v>
      </c>
      <c r="R441" s="401">
        <v>0</v>
      </c>
      <c r="S441" s="401">
        <v>0</v>
      </c>
      <c r="T441" s="439">
        <v>0</v>
      </c>
      <c r="U441" s="439"/>
      <c r="V441" s="439">
        <v>0</v>
      </c>
      <c r="W441" s="439"/>
      <c r="X441" s="395"/>
    </row>
    <row r="442" spans="1:24" ht="15" customHeight="1">
      <c r="A442" s="437"/>
      <c r="B442" s="437"/>
      <c r="C442" s="397"/>
      <c r="D442" s="397">
        <v>4010</v>
      </c>
      <c r="E442" s="438" t="s">
        <v>303</v>
      </c>
      <c r="F442" s="438"/>
      <c r="G442" s="439">
        <v>64100</v>
      </c>
      <c r="H442" s="439"/>
      <c r="I442" s="401">
        <v>64100</v>
      </c>
      <c r="J442" s="401">
        <v>64100</v>
      </c>
      <c r="K442" s="401">
        <v>64100</v>
      </c>
      <c r="L442" s="401">
        <v>0</v>
      </c>
      <c r="M442" s="401">
        <v>0</v>
      </c>
      <c r="N442" s="401">
        <v>0</v>
      </c>
      <c r="O442" s="401">
        <v>0</v>
      </c>
      <c r="P442" s="401">
        <v>0</v>
      </c>
      <c r="Q442" s="401">
        <v>0</v>
      </c>
      <c r="R442" s="401">
        <v>0</v>
      </c>
      <c r="S442" s="401">
        <v>0</v>
      </c>
      <c r="T442" s="439">
        <v>0</v>
      </c>
      <c r="U442" s="439"/>
      <c r="V442" s="439">
        <v>0</v>
      </c>
      <c r="W442" s="439"/>
      <c r="X442" s="395"/>
    </row>
    <row r="443" spans="1:24" ht="15" customHeight="1">
      <c r="A443" s="437"/>
      <c r="B443" s="437"/>
      <c r="C443" s="397"/>
      <c r="D443" s="397">
        <v>4040</v>
      </c>
      <c r="E443" s="438" t="s">
        <v>305</v>
      </c>
      <c r="F443" s="438"/>
      <c r="G443" s="439">
        <v>4930</v>
      </c>
      <c r="H443" s="439"/>
      <c r="I443" s="401">
        <v>4930</v>
      </c>
      <c r="J443" s="401">
        <v>4930</v>
      </c>
      <c r="K443" s="401">
        <v>4930</v>
      </c>
      <c r="L443" s="401">
        <v>0</v>
      </c>
      <c r="M443" s="401">
        <v>0</v>
      </c>
      <c r="N443" s="401">
        <v>0</v>
      </c>
      <c r="O443" s="401">
        <v>0</v>
      </c>
      <c r="P443" s="401">
        <v>0</v>
      </c>
      <c r="Q443" s="401">
        <v>0</v>
      </c>
      <c r="R443" s="401">
        <v>0</v>
      </c>
      <c r="S443" s="401">
        <v>0</v>
      </c>
      <c r="T443" s="439">
        <v>0</v>
      </c>
      <c r="U443" s="439"/>
      <c r="V443" s="439">
        <v>0</v>
      </c>
      <c r="W443" s="439"/>
      <c r="X443" s="395"/>
    </row>
    <row r="444" spans="1:24" ht="15" customHeight="1">
      <c r="A444" s="437"/>
      <c r="B444" s="437"/>
      <c r="C444" s="397"/>
      <c r="D444" s="397">
        <v>4100</v>
      </c>
      <c r="E444" s="438" t="s">
        <v>414</v>
      </c>
      <c r="F444" s="438"/>
      <c r="G444" s="439">
        <v>12000</v>
      </c>
      <c r="H444" s="439"/>
      <c r="I444" s="401">
        <v>12000</v>
      </c>
      <c r="J444" s="401">
        <v>12000</v>
      </c>
      <c r="K444" s="401">
        <v>12000</v>
      </c>
      <c r="L444" s="401">
        <v>0</v>
      </c>
      <c r="M444" s="401">
        <v>0</v>
      </c>
      <c r="N444" s="401">
        <v>0</v>
      </c>
      <c r="O444" s="401">
        <v>0</v>
      </c>
      <c r="P444" s="401">
        <v>0</v>
      </c>
      <c r="Q444" s="401">
        <v>0</v>
      </c>
      <c r="R444" s="401">
        <v>0</v>
      </c>
      <c r="S444" s="401">
        <v>0</v>
      </c>
      <c r="T444" s="439">
        <v>0</v>
      </c>
      <c r="U444" s="439"/>
      <c r="V444" s="439">
        <v>0</v>
      </c>
      <c r="W444" s="439"/>
      <c r="X444" s="395"/>
    </row>
    <row r="445" spans="1:24" ht="15" customHeight="1">
      <c r="A445" s="437"/>
      <c r="B445" s="437"/>
      <c r="C445" s="397"/>
      <c r="D445" s="397">
        <v>4110</v>
      </c>
      <c r="E445" s="438" t="s">
        <v>307</v>
      </c>
      <c r="F445" s="438"/>
      <c r="G445" s="439">
        <v>11800</v>
      </c>
      <c r="H445" s="439"/>
      <c r="I445" s="401">
        <v>11800</v>
      </c>
      <c r="J445" s="401">
        <v>11800</v>
      </c>
      <c r="K445" s="401">
        <v>11800</v>
      </c>
      <c r="L445" s="401">
        <v>0</v>
      </c>
      <c r="M445" s="401">
        <v>0</v>
      </c>
      <c r="N445" s="401">
        <v>0</v>
      </c>
      <c r="O445" s="401">
        <v>0</v>
      </c>
      <c r="P445" s="401">
        <v>0</v>
      </c>
      <c r="Q445" s="401">
        <v>0</v>
      </c>
      <c r="R445" s="401">
        <v>0</v>
      </c>
      <c r="S445" s="401">
        <v>0</v>
      </c>
      <c r="T445" s="439">
        <v>0</v>
      </c>
      <c r="U445" s="439"/>
      <c r="V445" s="439">
        <v>0</v>
      </c>
      <c r="W445" s="439"/>
      <c r="X445" s="395"/>
    </row>
    <row r="446" spans="1:24" ht="15" customHeight="1">
      <c r="A446" s="437"/>
      <c r="B446" s="437"/>
      <c r="C446" s="397"/>
      <c r="D446" s="397">
        <v>4120</v>
      </c>
      <c r="E446" s="438" t="s">
        <v>309</v>
      </c>
      <c r="F446" s="438"/>
      <c r="G446" s="439">
        <v>1420</v>
      </c>
      <c r="H446" s="439"/>
      <c r="I446" s="401">
        <v>1420</v>
      </c>
      <c r="J446" s="401">
        <v>1420</v>
      </c>
      <c r="K446" s="401">
        <v>1420</v>
      </c>
      <c r="L446" s="401">
        <v>0</v>
      </c>
      <c r="M446" s="401">
        <v>0</v>
      </c>
      <c r="N446" s="401">
        <v>0</v>
      </c>
      <c r="O446" s="401">
        <v>0</v>
      </c>
      <c r="P446" s="401">
        <v>0</v>
      </c>
      <c r="Q446" s="401">
        <v>0</v>
      </c>
      <c r="R446" s="401">
        <v>0</v>
      </c>
      <c r="S446" s="401">
        <v>0</v>
      </c>
      <c r="T446" s="439">
        <v>0</v>
      </c>
      <c r="U446" s="439"/>
      <c r="V446" s="439">
        <v>0</v>
      </c>
      <c r="W446" s="439"/>
      <c r="X446" s="395"/>
    </row>
    <row r="447" spans="1:24" ht="15" customHeight="1">
      <c r="A447" s="437"/>
      <c r="B447" s="437"/>
      <c r="C447" s="397"/>
      <c r="D447" s="397">
        <v>4210</v>
      </c>
      <c r="E447" s="438" t="s">
        <v>412</v>
      </c>
      <c r="F447" s="438"/>
      <c r="G447" s="439">
        <v>11320</v>
      </c>
      <c r="H447" s="439"/>
      <c r="I447" s="401">
        <v>11320</v>
      </c>
      <c r="J447" s="401">
        <v>11320</v>
      </c>
      <c r="K447" s="401">
        <v>0</v>
      </c>
      <c r="L447" s="401">
        <v>11320</v>
      </c>
      <c r="M447" s="401">
        <v>0</v>
      </c>
      <c r="N447" s="401">
        <v>0</v>
      </c>
      <c r="O447" s="401">
        <v>0</v>
      </c>
      <c r="P447" s="401">
        <v>0</v>
      </c>
      <c r="Q447" s="401">
        <v>0</v>
      </c>
      <c r="R447" s="401">
        <v>0</v>
      </c>
      <c r="S447" s="401">
        <v>0</v>
      </c>
      <c r="T447" s="439">
        <v>0</v>
      </c>
      <c r="U447" s="439"/>
      <c r="V447" s="439">
        <v>0</v>
      </c>
      <c r="W447" s="439"/>
      <c r="X447" s="395"/>
    </row>
    <row r="448" spans="1:24" ht="15" customHeight="1">
      <c r="A448" s="437"/>
      <c r="B448" s="437"/>
      <c r="C448" s="397"/>
      <c r="D448" s="397">
        <v>4300</v>
      </c>
      <c r="E448" s="438" t="s">
        <v>321</v>
      </c>
      <c r="F448" s="438"/>
      <c r="G448" s="439">
        <v>961000</v>
      </c>
      <c r="H448" s="439"/>
      <c r="I448" s="401">
        <v>961000</v>
      </c>
      <c r="J448" s="401">
        <v>961000</v>
      </c>
      <c r="K448" s="401">
        <v>0</v>
      </c>
      <c r="L448" s="401">
        <v>961000</v>
      </c>
      <c r="M448" s="401">
        <v>0</v>
      </c>
      <c r="N448" s="401">
        <v>0</v>
      </c>
      <c r="O448" s="401">
        <v>0</v>
      </c>
      <c r="P448" s="401">
        <v>0</v>
      </c>
      <c r="Q448" s="401">
        <v>0</v>
      </c>
      <c r="R448" s="401">
        <v>0</v>
      </c>
      <c r="S448" s="401">
        <v>0</v>
      </c>
      <c r="T448" s="439">
        <v>0</v>
      </c>
      <c r="U448" s="439"/>
      <c r="V448" s="439">
        <v>0</v>
      </c>
      <c r="W448" s="439"/>
      <c r="X448" s="395"/>
    </row>
    <row r="449" spans="1:24" ht="15" customHeight="1">
      <c r="A449" s="437"/>
      <c r="B449" s="437"/>
      <c r="C449" s="397"/>
      <c r="D449" s="397">
        <v>4430</v>
      </c>
      <c r="E449" s="438" t="s">
        <v>329</v>
      </c>
      <c r="F449" s="438"/>
      <c r="G449" s="439">
        <v>3000</v>
      </c>
      <c r="H449" s="439"/>
      <c r="I449" s="401">
        <v>3000</v>
      </c>
      <c r="J449" s="401">
        <v>3000</v>
      </c>
      <c r="K449" s="401">
        <v>0</v>
      </c>
      <c r="L449" s="401">
        <v>3000</v>
      </c>
      <c r="M449" s="401">
        <v>0</v>
      </c>
      <c r="N449" s="401">
        <v>0</v>
      </c>
      <c r="O449" s="401">
        <v>0</v>
      </c>
      <c r="P449" s="401">
        <v>0</v>
      </c>
      <c r="Q449" s="401">
        <v>0</v>
      </c>
      <c r="R449" s="401">
        <v>0</v>
      </c>
      <c r="S449" s="401">
        <v>0</v>
      </c>
      <c r="T449" s="439">
        <v>0</v>
      </c>
      <c r="U449" s="439"/>
      <c r="V449" s="439">
        <v>0</v>
      </c>
      <c r="W449" s="439"/>
      <c r="X449" s="395"/>
    </row>
    <row r="450" spans="1:24" ht="19.5" customHeight="1">
      <c r="A450" s="437"/>
      <c r="B450" s="437"/>
      <c r="C450" s="397"/>
      <c r="D450" s="397">
        <v>4440</v>
      </c>
      <c r="E450" s="438" t="s">
        <v>331</v>
      </c>
      <c r="F450" s="438"/>
      <c r="G450" s="439">
        <v>1641</v>
      </c>
      <c r="H450" s="439"/>
      <c r="I450" s="401">
        <v>1641</v>
      </c>
      <c r="J450" s="401">
        <v>1641</v>
      </c>
      <c r="K450" s="401">
        <v>0</v>
      </c>
      <c r="L450" s="401">
        <v>1641</v>
      </c>
      <c r="M450" s="401">
        <v>0</v>
      </c>
      <c r="N450" s="401">
        <v>0</v>
      </c>
      <c r="O450" s="401">
        <v>0</v>
      </c>
      <c r="P450" s="401">
        <v>0</v>
      </c>
      <c r="Q450" s="401">
        <v>0</v>
      </c>
      <c r="R450" s="401">
        <v>0</v>
      </c>
      <c r="S450" s="401">
        <v>0</v>
      </c>
      <c r="T450" s="439">
        <v>0</v>
      </c>
      <c r="U450" s="439"/>
      <c r="V450" s="439">
        <v>0</v>
      </c>
      <c r="W450" s="439"/>
      <c r="X450" s="395"/>
    </row>
    <row r="451" spans="1:24" ht="19.5" customHeight="1">
      <c r="A451" s="437"/>
      <c r="B451" s="437"/>
      <c r="C451" s="397"/>
      <c r="D451" s="397">
        <v>4700</v>
      </c>
      <c r="E451" s="438" t="s">
        <v>416</v>
      </c>
      <c r="F451" s="438"/>
      <c r="G451" s="439">
        <v>1000</v>
      </c>
      <c r="H451" s="439"/>
      <c r="I451" s="401">
        <v>1000</v>
      </c>
      <c r="J451" s="401">
        <v>1000</v>
      </c>
      <c r="K451" s="401">
        <v>0</v>
      </c>
      <c r="L451" s="401">
        <v>1000</v>
      </c>
      <c r="M451" s="401">
        <v>0</v>
      </c>
      <c r="N451" s="401">
        <v>0</v>
      </c>
      <c r="O451" s="401">
        <v>0</v>
      </c>
      <c r="P451" s="401">
        <v>0</v>
      </c>
      <c r="Q451" s="401">
        <v>0</v>
      </c>
      <c r="R451" s="401">
        <v>0</v>
      </c>
      <c r="S451" s="401">
        <v>0</v>
      </c>
      <c r="T451" s="439">
        <v>0</v>
      </c>
      <c r="U451" s="439"/>
      <c r="V451" s="439">
        <v>0</v>
      </c>
      <c r="W451" s="439"/>
      <c r="X451" s="395"/>
    </row>
    <row r="452" spans="1:24" ht="15" customHeight="1">
      <c r="A452" s="437"/>
      <c r="B452" s="437"/>
      <c r="C452" s="397"/>
      <c r="D452" s="397">
        <v>6050</v>
      </c>
      <c r="E452" s="438" t="s">
        <v>409</v>
      </c>
      <c r="F452" s="438"/>
      <c r="G452" s="439">
        <v>200000</v>
      </c>
      <c r="H452" s="439"/>
      <c r="I452" s="401">
        <v>0</v>
      </c>
      <c r="J452" s="401">
        <v>0</v>
      </c>
      <c r="K452" s="401">
        <v>0</v>
      </c>
      <c r="L452" s="401">
        <v>0</v>
      </c>
      <c r="M452" s="401">
        <v>0</v>
      </c>
      <c r="N452" s="401">
        <v>0</v>
      </c>
      <c r="O452" s="401">
        <v>0</v>
      </c>
      <c r="P452" s="401">
        <v>0</v>
      </c>
      <c r="Q452" s="401">
        <v>0</v>
      </c>
      <c r="R452" s="401">
        <v>200000</v>
      </c>
      <c r="S452" s="401">
        <v>200000</v>
      </c>
      <c r="T452" s="439">
        <v>0</v>
      </c>
      <c r="U452" s="439"/>
      <c r="V452" s="439">
        <v>0</v>
      </c>
      <c r="W452" s="439"/>
      <c r="X452" s="395"/>
    </row>
    <row r="453" spans="1:24" ht="22.5" customHeight="1">
      <c r="A453" s="440"/>
      <c r="B453" s="440"/>
      <c r="C453" s="440"/>
      <c r="D453" s="440"/>
      <c r="E453" s="440"/>
      <c r="F453" s="440"/>
      <c r="G453" s="440"/>
      <c r="H453" s="440"/>
      <c r="I453" s="440"/>
      <c r="J453" s="440"/>
      <c r="K453" s="440"/>
      <c r="L453" s="440"/>
      <c r="M453" s="440"/>
      <c r="N453" s="440"/>
      <c r="O453" s="440"/>
      <c r="P453" s="440"/>
      <c r="Q453" s="440"/>
      <c r="R453" s="440"/>
      <c r="S453" s="440"/>
      <c r="T453" s="440"/>
      <c r="U453" s="440"/>
      <c r="V453" s="440"/>
      <c r="W453" s="440"/>
      <c r="X453" s="395"/>
    </row>
    <row r="454" spans="1:24" ht="15" customHeight="1">
      <c r="A454" s="440"/>
      <c r="B454" s="440"/>
      <c r="C454" s="440"/>
      <c r="D454" s="440"/>
      <c r="E454" s="440"/>
      <c r="F454" s="440"/>
      <c r="G454" s="440"/>
      <c r="H454" s="440"/>
      <c r="I454" s="440"/>
      <c r="J454" s="440"/>
      <c r="K454" s="440"/>
      <c r="L454" s="440"/>
      <c r="M454" s="440"/>
      <c r="N454" s="440"/>
      <c r="O454" s="440"/>
      <c r="P454" s="440"/>
      <c r="Q454" s="440"/>
      <c r="R454" s="440"/>
      <c r="S454" s="440"/>
      <c r="T454" s="440"/>
      <c r="U454" s="441" t="s">
        <v>549</v>
      </c>
      <c r="V454" s="441"/>
      <c r="X454" s="395"/>
    </row>
    <row r="455" spans="1:24" ht="23.25" customHeight="1">
      <c r="A455" s="440"/>
      <c r="B455" s="440"/>
      <c r="C455" s="440"/>
      <c r="D455" s="440"/>
      <c r="E455" s="440"/>
      <c r="F455" s="440"/>
      <c r="G455" s="440"/>
      <c r="H455" s="440"/>
      <c r="I455" s="440"/>
      <c r="J455" s="440"/>
      <c r="K455" s="440"/>
      <c r="L455" s="440"/>
      <c r="M455" s="440"/>
      <c r="N455" s="440"/>
      <c r="O455" s="440"/>
      <c r="P455" s="440"/>
      <c r="Q455" s="440"/>
      <c r="R455" s="440"/>
      <c r="S455" s="440"/>
      <c r="T455" s="440"/>
      <c r="U455" s="440"/>
      <c r="V455" s="440"/>
      <c r="W455" s="440"/>
      <c r="X455" s="395"/>
    </row>
    <row r="456" spans="2:24" ht="15" customHeight="1">
      <c r="B456" s="442"/>
      <c r="C456" s="442"/>
      <c r="D456" s="442"/>
      <c r="E456" s="442"/>
      <c r="F456" s="443"/>
      <c r="G456" s="443"/>
      <c r="H456" s="440"/>
      <c r="I456" s="440"/>
      <c r="J456" s="440"/>
      <c r="K456" s="440"/>
      <c r="L456" s="440"/>
      <c r="M456" s="440"/>
      <c r="N456" s="440"/>
      <c r="O456" s="440"/>
      <c r="P456" s="440"/>
      <c r="Q456" s="440"/>
      <c r="R456" s="440"/>
      <c r="S456" s="440"/>
      <c r="T456" s="440"/>
      <c r="U456" s="440"/>
      <c r="V456" s="440"/>
      <c r="W456" s="440"/>
      <c r="X456" s="395"/>
    </row>
    <row r="457" spans="1:24" ht="9" customHeight="1">
      <c r="A457" s="437" t="s">
        <v>43</v>
      </c>
      <c r="B457" s="437"/>
      <c r="C457" s="437" t="s">
        <v>44</v>
      </c>
      <c r="D457" s="437" t="s">
        <v>45</v>
      </c>
      <c r="E457" s="437" t="s">
        <v>46</v>
      </c>
      <c r="F457" s="437"/>
      <c r="G457" s="437" t="s">
        <v>176</v>
      </c>
      <c r="H457" s="437"/>
      <c r="I457" s="437" t="s">
        <v>177</v>
      </c>
      <c r="J457" s="437"/>
      <c r="K457" s="437"/>
      <c r="L457" s="437"/>
      <c r="M457" s="437"/>
      <c r="N457" s="437"/>
      <c r="O457" s="437"/>
      <c r="P457" s="437"/>
      <c r="Q457" s="437"/>
      <c r="R457" s="437"/>
      <c r="S457" s="437"/>
      <c r="T457" s="437"/>
      <c r="U457" s="437"/>
      <c r="V457" s="437"/>
      <c r="W457" s="437"/>
      <c r="X457" s="395"/>
    </row>
    <row r="458" spans="1:24" ht="12.75" customHeight="1">
      <c r="A458" s="437"/>
      <c r="B458" s="437"/>
      <c r="C458" s="437"/>
      <c r="D458" s="437"/>
      <c r="E458" s="437"/>
      <c r="F458" s="437"/>
      <c r="G458" s="437"/>
      <c r="H458" s="437"/>
      <c r="I458" s="437" t="s">
        <v>178</v>
      </c>
      <c r="J458" s="437" t="s">
        <v>179</v>
      </c>
      <c r="K458" s="437"/>
      <c r="L458" s="437"/>
      <c r="M458" s="437"/>
      <c r="N458" s="437"/>
      <c r="O458" s="437"/>
      <c r="P458" s="437"/>
      <c r="Q458" s="437"/>
      <c r="R458" s="437" t="s">
        <v>180</v>
      </c>
      <c r="S458" s="437" t="s">
        <v>179</v>
      </c>
      <c r="T458" s="437"/>
      <c r="U458" s="437"/>
      <c r="V458" s="437"/>
      <c r="W458" s="437"/>
      <c r="X458" s="395"/>
    </row>
    <row r="459" spans="1:24" ht="2.25" customHeight="1">
      <c r="A459" s="437"/>
      <c r="B459" s="437"/>
      <c r="C459" s="437"/>
      <c r="D459" s="437"/>
      <c r="E459" s="437"/>
      <c r="F459" s="437"/>
      <c r="G459" s="437"/>
      <c r="H459" s="437"/>
      <c r="I459" s="437"/>
      <c r="J459" s="437"/>
      <c r="K459" s="437"/>
      <c r="L459" s="437"/>
      <c r="M459" s="437"/>
      <c r="N459" s="437"/>
      <c r="O459" s="437"/>
      <c r="P459" s="437"/>
      <c r="Q459" s="437"/>
      <c r="R459" s="437"/>
      <c r="S459" s="437" t="s">
        <v>181</v>
      </c>
      <c r="T459" s="437" t="s">
        <v>182</v>
      </c>
      <c r="U459" s="437"/>
      <c r="V459" s="437" t="s">
        <v>183</v>
      </c>
      <c r="W459" s="437"/>
      <c r="X459" s="395"/>
    </row>
    <row r="460" spans="1:24" ht="6" customHeight="1">
      <c r="A460" s="437"/>
      <c r="B460" s="437"/>
      <c r="C460" s="437"/>
      <c r="D460" s="437"/>
      <c r="E460" s="437"/>
      <c r="F460" s="437"/>
      <c r="G460" s="437"/>
      <c r="H460" s="437"/>
      <c r="I460" s="437"/>
      <c r="J460" s="437" t="s">
        <v>184</v>
      </c>
      <c r="K460" s="437" t="s">
        <v>179</v>
      </c>
      <c r="L460" s="437"/>
      <c r="M460" s="437" t="s">
        <v>185</v>
      </c>
      <c r="N460" s="437" t="s">
        <v>186</v>
      </c>
      <c r="O460" s="437" t="s">
        <v>187</v>
      </c>
      <c r="P460" s="437" t="s">
        <v>188</v>
      </c>
      <c r="Q460" s="437" t="s">
        <v>189</v>
      </c>
      <c r="R460" s="437"/>
      <c r="S460" s="437"/>
      <c r="T460" s="437"/>
      <c r="U460" s="437"/>
      <c r="V460" s="437"/>
      <c r="W460" s="437"/>
      <c r="X460" s="395"/>
    </row>
    <row r="461" spans="1:24" ht="2.25" customHeight="1">
      <c r="A461" s="437"/>
      <c r="B461" s="437"/>
      <c r="C461" s="437"/>
      <c r="D461" s="437"/>
      <c r="E461" s="437"/>
      <c r="F461" s="437"/>
      <c r="G461" s="437"/>
      <c r="H461" s="437"/>
      <c r="I461" s="437"/>
      <c r="J461" s="437"/>
      <c r="K461" s="437"/>
      <c r="L461" s="437"/>
      <c r="M461" s="437"/>
      <c r="N461" s="437"/>
      <c r="O461" s="437"/>
      <c r="P461" s="437"/>
      <c r="Q461" s="437"/>
      <c r="R461" s="437"/>
      <c r="S461" s="437"/>
      <c r="T461" s="437" t="s">
        <v>190</v>
      </c>
      <c r="U461" s="437"/>
      <c r="V461" s="437"/>
      <c r="W461" s="437"/>
      <c r="X461" s="395"/>
    </row>
    <row r="462" spans="1:24" ht="44.25" customHeight="1">
      <c r="A462" s="437"/>
      <c r="B462" s="437"/>
      <c r="C462" s="437"/>
      <c r="D462" s="437"/>
      <c r="E462" s="437"/>
      <c r="F462" s="437"/>
      <c r="G462" s="437"/>
      <c r="H462" s="437"/>
      <c r="I462" s="437"/>
      <c r="J462" s="437"/>
      <c r="K462" s="397" t="s">
        <v>191</v>
      </c>
      <c r="L462" s="397" t="s">
        <v>192</v>
      </c>
      <c r="M462" s="437"/>
      <c r="N462" s="437"/>
      <c r="O462" s="437"/>
      <c r="P462" s="437"/>
      <c r="Q462" s="437"/>
      <c r="R462" s="437"/>
      <c r="S462" s="437"/>
      <c r="T462" s="437"/>
      <c r="U462" s="437"/>
      <c r="V462" s="437"/>
      <c r="W462" s="437"/>
      <c r="X462" s="395"/>
    </row>
    <row r="463" spans="1:24" s="399" customFormat="1" ht="9" customHeight="1">
      <c r="A463" s="437">
        <v>1</v>
      </c>
      <c r="B463" s="437"/>
      <c r="C463" s="397">
        <v>2</v>
      </c>
      <c r="D463" s="397">
        <v>3</v>
      </c>
      <c r="E463" s="437">
        <v>4</v>
      </c>
      <c r="F463" s="437"/>
      <c r="G463" s="437">
        <v>5</v>
      </c>
      <c r="H463" s="437"/>
      <c r="I463" s="397">
        <v>6</v>
      </c>
      <c r="J463" s="397">
        <v>7</v>
      </c>
      <c r="K463" s="397">
        <v>8</v>
      </c>
      <c r="L463" s="397">
        <v>9</v>
      </c>
      <c r="M463" s="397">
        <v>10</v>
      </c>
      <c r="N463" s="397">
        <v>11</v>
      </c>
      <c r="O463" s="397">
        <v>12</v>
      </c>
      <c r="P463" s="397">
        <v>13</v>
      </c>
      <c r="Q463" s="397">
        <v>14</v>
      </c>
      <c r="R463" s="397">
        <v>15</v>
      </c>
      <c r="S463" s="397">
        <v>16</v>
      </c>
      <c r="T463" s="437">
        <v>17</v>
      </c>
      <c r="U463" s="437"/>
      <c r="V463" s="437">
        <v>18</v>
      </c>
      <c r="W463" s="437"/>
      <c r="X463" s="400"/>
    </row>
    <row r="464" spans="1:24" ht="33" customHeight="1">
      <c r="A464" s="437"/>
      <c r="B464" s="437"/>
      <c r="C464" s="397"/>
      <c r="D464" s="397">
        <v>6210</v>
      </c>
      <c r="E464" s="438" t="s">
        <v>0</v>
      </c>
      <c r="F464" s="438"/>
      <c r="G464" s="439">
        <v>42000</v>
      </c>
      <c r="H464" s="439"/>
      <c r="I464" s="401">
        <v>0</v>
      </c>
      <c r="J464" s="401">
        <v>0</v>
      </c>
      <c r="K464" s="401">
        <v>0</v>
      </c>
      <c r="L464" s="401">
        <v>0</v>
      </c>
      <c r="M464" s="401">
        <v>0</v>
      </c>
      <c r="N464" s="401">
        <v>0</v>
      </c>
      <c r="O464" s="401">
        <v>0</v>
      </c>
      <c r="P464" s="401">
        <v>0</v>
      </c>
      <c r="Q464" s="401">
        <v>0</v>
      </c>
      <c r="R464" s="401">
        <v>42000</v>
      </c>
      <c r="S464" s="401">
        <v>42000</v>
      </c>
      <c r="T464" s="439">
        <v>0</v>
      </c>
      <c r="U464" s="439"/>
      <c r="V464" s="439">
        <v>0</v>
      </c>
      <c r="W464" s="439"/>
      <c r="X464" s="395"/>
    </row>
    <row r="465" spans="1:24" ht="15" customHeight="1">
      <c r="A465" s="437"/>
      <c r="B465" s="437"/>
      <c r="C465" s="397">
        <v>90004</v>
      </c>
      <c r="D465" s="397"/>
      <c r="E465" s="438" t="s">
        <v>215</v>
      </c>
      <c r="F465" s="438"/>
      <c r="G465" s="439">
        <v>31711.64</v>
      </c>
      <c r="H465" s="439"/>
      <c r="I465" s="401">
        <v>31711.64</v>
      </c>
      <c r="J465" s="401">
        <v>21651.64</v>
      </c>
      <c r="K465" s="401">
        <v>10000</v>
      </c>
      <c r="L465" s="401">
        <v>11651.64</v>
      </c>
      <c r="M465" s="401">
        <v>10060</v>
      </c>
      <c r="N465" s="401">
        <v>0</v>
      </c>
      <c r="O465" s="401">
        <v>0</v>
      </c>
      <c r="P465" s="401">
        <v>0</v>
      </c>
      <c r="Q465" s="401">
        <v>0</v>
      </c>
      <c r="R465" s="401">
        <v>0</v>
      </c>
      <c r="S465" s="401">
        <v>0</v>
      </c>
      <c r="T465" s="439">
        <v>0</v>
      </c>
      <c r="U465" s="439"/>
      <c r="V465" s="439">
        <v>0</v>
      </c>
      <c r="W465" s="439"/>
      <c r="X465" s="395"/>
    </row>
    <row r="466" spans="1:24" ht="19.5" customHeight="1">
      <c r="A466" s="437"/>
      <c r="B466" s="437"/>
      <c r="C466" s="397"/>
      <c r="D466" s="397">
        <v>2650</v>
      </c>
      <c r="E466" s="438" t="s">
        <v>408</v>
      </c>
      <c r="F466" s="438"/>
      <c r="G466" s="439">
        <v>10060</v>
      </c>
      <c r="H466" s="439"/>
      <c r="I466" s="401">
        <v>10060</v>
      </c>
      <c r="J466" s="401">
        <v>0</v>
      </c>
      <c r="K466" s="401">
        <v>0</v>
      </c>
      <c r="L466" s="401">
        <v>0</v>
      </c>
      <c r="M466" s="401">
        <v>10060</v>
      </c>
      <c r="N466" s="401">
        <v>0</v>
      </c>
      <c r="O466" s="401">
        <v>0</v>
      </c>
      <c r="P466" s="401">
        <v>0</v>
      </c>
      <c r="Q466" s="401">
        <v>0</v>
      </c>
      <c r="R466" s="401">
        <v>0</v>
      </c>
      <c r="S466" s="401">
        <v>0</v>
      </c>
      <c r="T466" s="439">
        <v>0</v>
      </c>
      <c r="U466" s="439"/>
      <c r="V466" s="439">
        <v>0</v>
      </c>
      <c r="W466" s="439"/>
      <c r="X466" s="395"/>
    </row>
    <row r="467" spans="1:24" ht="15" customHeight="1">
      <c r="A467" s="437"/>
      <c r="B467" s="437"/>
      <c r="C467" s="397"/>
      <c r="D467" s="397">
        <v>4170</v>
      </c>
      <c r="E467" s="438" t="s">
        <v>311</v>
      </c>
      <c r="F467" s="438"/>
      <c r="G467" s="439">
        <v>10000</v>
      </c>
      <c r="H467" s="439"/>
      <c r="I467" s="401">
        <v>10000</v>
      </c>
      <c r="J467" s="401">
        <v>10000</v>
      </c>
      <c r="K467" s="401">
        <v>10000</v>
      </c>
      <c r="L467" s="401">
        <v>0</v>
      </c>
      <c r="M467" s="401">
        <v>0</v>
      </c>
      <c r="N467" s="401">
        <v>0</v>
      </c>
      <c r="O467" s="401">
        <v>0</v>
      </c>
      <c r="P467" s="401">
        <v>0</v>
      </c>
      <c r="Q467" s="401">
        <v>0</v>
      </c>
      <c r="R467" s="401">
        <v>0</v>
      </c>
      <c r="S467" s="401">
        <v>0</v>
      </c>
      <c r="T467" s="439">
        <v>0</v>
      </c>
      <c r="U467" s="439"/>
      <c r="V467" s="439">
        <v>0</v>
      </c>
      <c r="W467" s="439"/>
      <c r="X467" s="395"/>
    </row>
    <row r="468" spans="1:24" ht="15" customHeight="1">
      <c r="A468" s="437"/>
      <c r="B468" s="437"/>
      <c r="C468" s="397"/>
      <c r="D468" s="397">
        <v>4210</v>
      </c>
      <c r="E468" s="438" t="s">
        <v>412</v>
      </c>
      <c r="F468" s="438"/>
      <c r="G468" s="439">
        <v>9951.64</v>
      </c>
      <c r="H468" s="439"/>
      <c r="I468" s="401">
        <v>9951.64</v>
      </c>
      <c r="J468" s="401">
        <v>9951.64</v>
      </c>
      <c r="K468" s="401">
        <v>0</v>
      </c>
      <c r="L468" s="401">
        <v>9951.64</v>
      </c>
      <c r="M468" s="401">
        <v>0</v>
      </c>
      <c r="N468" s="401">
        <v>0</v>
      </c>
      <c r="O468" s="401">
        <v>0</v>
      </c>
      <c r="P468" s="401">
        <v>0</v>
      </c>
      <c r="Q468" s="401">
        <v>0</v>
      </c>
      <c r="R468" s="401">
        <v>0</v>
      </c>
      <c r="S468" s="401">
        <v>0</v>
      </c>
      <c r="T468" s="439">
        <v>0</v>
      </c>
      <c r="U468" s="439"/>
      <c r="V468" s="439">
        <v>0</v>
      </c>
      <c r="W468" s="439"/>
      <c r="X468" s="395"/>
    </row>
    <row r="469" spans="1:24" ht="15" customHeight="1">
      <c r="A469" s="437"/>
      <c r="B469" s="437"/>
      <c r="C469" s="397"/>
      <c r="D469" s="397">
        <v>4270</v>
      </c>
      <c r="E469" s="438" t="s">
        <v>415</v>
      </c>
      <c r="F469" s="438"/>
      <c r="G469" s="439">
        <v>500</v>
      </c>
      <c r="H469" s="439"/>
      <c r="I469" s="401">
        <v>500</v>
      </c>
      <c r="J469" s="401">
        <v>500</v>
      </c>
      <c r="K469" s="401">
        <v>0</v>
      </c>
      <c r="L469" s="401">
        <v>500</v>
      </c>
      <c r="M469" s="401">
        <v>0</v>
      </c>
      <c r="N469" s="401">
        <v>0</v>
      </c>
      <c r="O469" s="401">
        <v>0</v>
      </c>
      <c r="P469" s="401">
        <v>0</v>
      </c>
      <c r="Q469" s="401">
        <v>0</v>
      </c>
      <c r="R469" s="401">
        <v>0</v>
      </c>
      <c r="S469" s="401">
        <v>0</v>
      </c>
      <c r="T469" s="439">
        <v>0</v>
      </c>
      <c r="U469" s="439"/>
      <c r="V469" s="439">
        <v>0</v>
      </c>
      <c r="W469" s="439"/>
      <c r="X469" s="395"/>
    </row>
    <row r="470" spans="1:24" ht="15" customHeight="1">
      <c r="A470" s="437"/>
      <c r="B470" s="437"/>
      <c r="C470" s="397"/>
      <c r="D470" s="397">
        <v>4300</v>
      </c>
      <c r="E470" s="438" t="s">
        <v>321</v>
      </c>
      <c r="F470" s="438"/>
      <c r="G470" s="439">
        <v>1200</v>
      </c>
      <c r="H470" s="439"/>
      <c r="I470" s="401">
        <v>1200</v>
      </c>
      <c r="J470" s="401">
        <v>1200</v>
      </c>
      <c r="K470" s="401">
        <v>0</v>
      </c>
      <c r="L470" s="401">
        <v>1200</v>
      </c>
      <c r="M470" s="401">
        <v>0</v>
      </c>
      <c r="N470" s="401">
        <v>0</v>
      </c>
      <c r="O470" s="401">
        <v>0</v>
      </c>
      <c r="P470" s="401">
        <v>0</v>
      </c>
      <c r="Q470" s="401">
        <v>0</v>
      </c>
      <c r="R470" s="401">
        <v>0</v>
      </c>
      <c r="S470" s="401">
        <v>0</v>
      </c>
      <c r="T470" s="439">
        <v>0</v>
      </c>
      <c r="U470" s="439"/>
      <c r="V470" s="439">
        <v>0</v>
      </c>
      <c r="W470" s="439"/>
      <c r="X470" s="395"/>
    </row>
    <row r="471" spans="1:24" ht="15" customHeight="1">
      <c r="A471" s="437"/>
      <c r="B471" s="437"/>
      <c r="C471" s="397">
        <v>90005</v>
      </c>
      <c r="D471" s="397"/>
      <c r="E471" s="438" t="s">
        <v>216</v>
      </c>
      <c r="F471" s="438"/>
      <c r="G471" s="439">
        <v>5500</v>
      </c>
      <c r="H471" s="439"/>
      <c r="I471" s="401">
        <v>5500</v>
      </c>
      <c r="J471" s="401">
        <v>5500</v>
      </c>
      <c r="K471" s="401">
        <v>0</v>
      </c>
      <c r="L471" s="401">
        <v>5500</v>
      </c>
      <c r="M471" s="401">
        <v>0</v>
      </c>
      <c r="N471" s="401">
        <v>0</v>
      </c>
      <c r="O471" s="401">
        <v>0</v>
      </c>
      <c r="P471" s="401">
        <v>0</v>
      </c>
      <c r="Q471" s="401">
        <v>0</v>
      </c>
      <c r="R471" s="401">
        <v>0</v>
      </c>
      <c r="S471" s="401">
        <v>0</v>
      </c>
      <c r="T471" s="439">
        <v>0</v>
      </c>
      <c r="U471" s="439"/>
      <c r="V471" s="439">
        <v>0</v>
      </c>
      <c r="W471" s="439"/>
      <c r="X471" s="395"/>
    </row>
    <row r="472" spans="1:24" ht="15" customHeight="1">
      <c r="A472" s="437"/>
      <c r="B472" s="437"/>
      <c r="C472" s="397"/>
      <c r="D472" s="397">
        <v>4430</v>
      </c>
      <c r="E472" s="438" t="s">
        <v>329</v>
      </c>
      <c r="F472" s="438"/>
      <c r="G472" s="439">
        <v>5500</v>
      </c>
      <c r="H472" s="439"/>
      <c r="I472" s="401">
        <v>5500</v>
      </c>
      <c r="J472" s="401">
        <v>5500</v>
      </c>
      <c r="K472" s="401">
        <v>0</v>
      </c>
      <c r="L472" s="401">
        <v>5500</v>
      </c>
      <c r="M472" s="401">
        <v>0</v>
      </c>
      <c r="N472" s="401">
        <v>0</v>
      </c>
      <c r="O472" s="401">
        <v>0</v>
      </c>
      <c r="P472" s="401">
        <v>0</v>
      </c>
      <c r="Q472" s="401">
        <v>0</v>
      </c>
      <c r="R472" s="401">
        <v>0</v>
      </c>
      <c r="S472" s="401">
        <v>0</v>
      </c>
      <c r="T472" s="439">
        <v>0</v>
      </c>
      <c r="U472" s="439"/>
      <c r="V472" s="439">
        <v>0</v>
      </c>
      <c r="W472" s="439"/>
      <c r="X472" s="395"/>
    </row>
    <row r="473" spans="1:24" ht="15" customHeight="1">
      <c r="A473" s="437"/>
      <c r="B473" s="437"/>
      <c r="C473" s="397">
        <v>90008</v>
      </c>
      <c r="D473" s="397"/>
      <c r="E473" s="438" t="s">
        <v>217</v>
      </c>
      <c r="F473" s="438"/>
      <c r="G473" s="439">
        <v>8000</v>
      </c>
      <c r="H473" s="439"/>
      <c r="I473" s="401">
        <v>8000</v>
      </c>
      <c r="J473" s="401">
        <v>8000</v>
      </c>
      <c r="K473" s="401">
        <v>0</v>
      </c>
      <c r="L473" s="401">
        <v>8000</v>
      </c>
      <c r="M473" s="401">
        <v>0</v>
      </c>
      <c r="N473" s="401">
        <v>0</v>
      </c>
      <c r="O473" s="401">
        <v>0</v>
      </c>
      <c r="P473" s="401">
        <v>0</v>
      </c>
      <c r="Q473" s="401">
        <v>0</v>
      </c>
      <c r="R473" s="401">
        <v>0</v>
      </c>
      <c r="S473" s="401">
        <v>0</v>
      </c>
      <c r="T473" s="439">
        <v>0</v>
      </c>
      <c r="U473" s="439"/>
      <c r="V473" s="439">
        <v>0</v>
      </c>
      <c r="W473" s="439"/>
      <c r="X473" s="395"/>
    </row>
    <row r="474" spans="1:24" ht="15" customHeight="1">
      <c r="A474" s="437"/>
      <c r="B474" s="437"/>
      <c r="C474" s="397"/>
      <c r="D474" s="397">
        <v>4210</v>
      </c>
      <c r="E474" s="438" t="s">
        <v>412</v>
      </c>
      <c r="F474" s="438"/>
      <c r="G474" s="439">
        <v>2000</v>
      </c>
      <c r="H474" s="439"/>
      <c r="I474" s="401">
        <v>2000</v>
      </c>
      <c r="J474" s="401">
        <v>2000</v>
      </c>
      <c r="K474" s="401">
        <v>0</v>
      </c>
      <c r="L474" s="401">
        <v>2000</v>
      </c>
      <c r="M474" s="401">
        <v>0</v>
      </c>
      <c r="N474" s="401">
        <v>0</v>
      </c>
      <c r="O474" s="401">
        <v>0</v>
      </c>
      <c r="P474" s="401">
        <v>0</v>
      </c>
      <c r="Q474" s="401">
        <v>0</v>
      </c>
      <c r="R474" s="401">
        <v>0</v>
      </c>
      <c r="S474" s="401">
        <v>0</v>
      </c>
      <c r="T474" s="439">
        <v>0</v>
      </c>
      <c r="U474" s="439"/>
      <c r="V474" s="439">
        <v>0</v>
      </c>
      <c r="W474" s="439"/>
      <c r="X474" s="395"/>
    </row>
    <row r="475" spans="1:24" ht="15" customHeight="1">
      <c r="A475" s="437"/>
      <c r="B475" s="437"/>
      <c r="C475" s="397"/>
      <c r="D475" s="397">
        <v>4300</v>
      </c>
      <c r="E475" s="438" t="s">
        <v>321</v>
      </c>
      <c r="F475" s="438"/>
      <c r="G475" s="439">
        <v>6000</v>
      </c>
      <c r="H475" s="439"/>
      <c r="I475" s="401">
        <v>6000</v>
      </c>
      <c r="J475" s="401">
        <v>6000</v>
      </c>
      <c r="K475" s="401">
        <v>0</v>
      </c>
      <c r="L475" s="401">
        <v>6000</v>
      </c>
      <c r="M475" s="401">
        <v>0</v>
      </c>
      <c r="N475" s="401">
        <v>0</v>
      </c>
      <c r="O475" s="401">
        <v>0</v>
      </c>
      <c r="P475" s="401">
        <v>0</v>
      </c>
      <c r="Q475" s="401">
        <v>0</v>
      </c>
      <c r="R475" s="401">
        <v>0</v>
      </c>
      <c r="S475" s="401">
        <v>0</v>
      </c>
      <c r="T475" s="439">
        <v>0</v>
      </c>
      <c r="U475" s="439"/>
      <c r="V475" s="439">
        <v>0</v>
      </c>
      <c r="W475" s="439"/>
      <c r="X475" s="395"/>
    </row>
    <row r="476" spans="1:24" ht="15" customHeight="1">
      <c r="A476" s="437"/>
      <c r="B476" s="437"/>
      <c r="C476" s="397">
        <v>90013</v>
      </c>
      <c r="D476" s="397"/>
      <c r="E476" s="438" t="s">
        <v>218</v>
      </c>
      <c r="F476" s="438"/>
      <c r="G476" s="439">
        <v>55000</v>
      </c>
      <c r="H476" s="439"/>
      <c r="I476" s="401">
        <v>55000</v>
      </c>
      <c r="J476" s="401">
        <v>55000</v>
      </c>
      <c r="K476" s="401">
        <v>0</v>
      </c>
      <c r="L476" s="401">
        <v>55000</v>
      </c>
      <c r="M476" s="401">
        <v>0</v>
      </c>
      <c r="N476" s="401">
        <v>0</v>
      </c>
      <c r="O476" s="401">
        <v>0</v>
      </c>
      <c r="P476" s="401">
        <v>0</v>
      </c>
      <c r="Q476" s="401">
        <v>0</v>
      </c>
      <c r="R476" s="401">
        <v>0</v>
      </c>
      <c r="S476" s="401">
        <v>0</v>
      </c>
      <c r="T476" s="439">
        <v>0</v>
      </c>
      <c r="U476" s="439"/>
      <c r="V476" s="439">
        <v>0</v>
      </c>
      <c r="W476" s="439"/>
      <c r="X476" s="395"/>
    </row>
    <row r="477" spans="1:24" ht="15" customHeight="1">
      <c r="A477" s="437"/>
      <c r="B477" s="437"/>
      <c r="C477" s="397"/>
      <c r="D477" s="397">
        <v>4300</v>
      </c>
      <c r="E477" s="438" t="s">
        <v>321</v>
      </c>
      <c r="F477" s="438"/>
      <c r="G477" s="439">
        <v>55000</v>
      </c>
      <c r="H477" s="439"/>
      <c r="I477" s="401">
        <v>55000</v>
      </c>
      <c r="J477" s="401">
        <v>55000</v>
      </c>
      <c r="K477" s="401">
        <v>0</v>
      </c>
      <c r="L477" s="401">
        <v>55000</v>
      </c>
      <c r="M477" s="401">
        <v>0</v>
      </c>
      <c r="N477" s="401">
        <v>0</v>
      </c>
      <c r="O477" s="401">
        <v>0</v>
      </c>
      <c r="P477" s="401">
        <v>0</v>
      </c>
      <c r="Q477" s="401">
        <v>0</v>
      </c>
      <c r="R477" s="401">
        <v>0</v>
      </c>
      <c r="S477" s="401">
        <v>0</v>
      </c>
      <c r="T477" s="439">
        <v>0</v>
      </c>
      <c r="U477" s="439"/>
      <c r="V477" s="439">
        <v>0</v>
      </c>
      <c r="W477" s="439"/>
      <c r="X477" s="395"/>
    </row>
    <row r="478" spans="1:24" ht="15" customHeight="1">
      <c r="A478" s="437"/>
      <c r="B478" s="437"/>
      <c r="C478" s="397">
        <v>90015</v>
      </c>
      <c r="D478" s="397"/>
      <c r="E478" s="438" t="s">
        <v>219</v>
      </c>
      <c r="F478" s="438"/>
      <c r="G478" s="439">
        <v>230000</v>
      </c>
      <c r="H478" s="439"/>
      <c r="I478" s="401">
        <v>230000</v>
      </c>
      <c r="J478" s="401">
        <v>230000</v>
      </c>
      <c r="K478" s="401">
        <v>0</v>
      </c>
      <c r="L478" s="401">
        <v>230000</v>
      </c>
      <c r="M478" s="401">
        <v>0</v>
      </c>
      <c r="N478" s="401">
        <v>0</v>
      </c>
      <c r="O478" s="401">
        <v>0</v>
      </c>
      <c r="P478" s="401">
        <v>0</v>
      </c>
      <c r="Q478" s="401">
        <v>0</v>
      </c>
      <c r="R478" s="401">
        <v>0</v>
      </c>
      <c r="S478" s="401">
        <v>0</v>
      </c>
      <c r="T478" s="439">
        <v>0</v>
      </c>
      <c r="U478" s="439"/>
      <c r="V478" s="439">
        <v>0</v>
      </c>
      <c r="W478" s="439"/>
      <c r="X478" s="395"/>
    </row>
    <row r="479" spans="1:24" ht="15" customHeight="1">
      <c r="A479" s="437"/>
      <c r="B479" s="437"/>
      <c r="C479" s="397"/>
      <c r="D479" s="397">
        <v>4260</v>
      </c>
      <c r="E479" s="438" t="s">
        <v>315</v>
      </c>
      <c r="F479" s="438"/>
      <c r="G479" s="439">
        <v>80000</v>
      </c>
      <c r="H479" s="439"/>
      <c r="I479" s="401">
        <v>80000</v>
      </c>
      <c r="J479" s="401">
        <v>80000</v>
      </c>
      <c r="K479" s="401">
        <v>0</v>
      </c>
      <c r="L479" s="401">
        <v>80000</v>
      </c>
      <c r="M479" s="401">
        <v>0</v>
      </c>
      <c r="N479" s="401">
        <v>0</v>
      </c>
      <c r="O479" s="401">
        <v>0</v>
      </c>
      <c r="P479" s="401">
        <v>0</v>
      </c>
      <c r="Q479" s="401">
        <v>0</v>
      </c>
      <c r="R479" s="401">
        <v>0</v>
      </c>
      <c r="S479" s="401">
        <v>0</v>
      </c>
      <c r="T479" s="439">
        <v>0</v>
      </c>
      <c r="U479" s="439"/>
      <c r="V479" s="439">
        <v>0</v>
      </c>
      <c r="W479" s="439"/>
      <c r="X479" s="395"/>
    </row>
    <row r="480" spans="1:24" ht="15" customHeight="1">
      <c r="A480" s="437"/>
      <c r="B480" s="437"/>
      <c r="C480" s="397"/>
      <c r="D480" s="397">
        <v>4300</v>
      </c>
      <c r="E480" s="438" t="s">
        <v>321</v>
      </c>
      <c r="F480" s="438"/>
      <c r="G480" s="439">
        <v>150000</v>
      </c>
      <c r="H480" s="439"/>
      <c r="I480" s="401">
        <v>150000</v>
      </c>
      <c r="J480" s="401">
        <v>150000</v>
      </c>
      <c r="K480" s="401">
        <v>0</v>
      </c>
      <c r="L480" s="401">
        <v>150000</v>
      </c>
      <c r="M480" s="401">
        <v>0</v>
      </c>
      <c r="N480" s="401">
        <v>0</v>
      </c>
      <c r="O480" s="401">
        <v>0</v>
      </c>
      <c r="P480" s="401">
        <v>0</v>
      </c>
      <c r="Q480" s="401">
        <v>0</v>
      </c>
      <c r="R480" s="401">
        <v>0</v>
      </c>
      <c r="S480" s="401">
        <v>0</v>
      </c>
      <c r="T480" s="439">
        <v>0</v>
      </c>
      <c r="U480" s="439"/>
      <c r="V480" s="439">
        <v>0</v>
      </c>
      <c r="W480" s="439"/>
      <c r="X480" s="395"/>
    </row>
    <row r="481" spans="1:24" ht="15" customHeight="1">
      <c r="A481" s="437">
        <v>921</v>
      </c>
      <c r="B481" s="437"/>
      <c r="C481" s="397"/>
      <c r="D481" s="397"/>
      <c r="E481" s="438" t="s">
        <v>172</v>
      </c>
      <c r="F481" s="438"/>
      <c r="G481" s="439">
        <v>774455.53</v>
      </c>
      <c r="H481" s="439"/>
      <c r="I481" s="401">
        <v>705859.51</v>
      </c>
      <c r="J481" s="401">
        <v>103859.51</v>
      </c>
      <c r="K481" s="401">
        <v>3700</v>
      </c>
      <c r="L481" s="401">
        <v>100159.51</v>
      </c>
      <c r="M481" s="401">
        <v>602000</v>
      </c>
      <c r="N481" s="401">
        <v>0</v>
      </c>
      <c r="O481" s="401">
        <v>0</v>
      </c>
      <c r="P481" s="401">
        <v>0</v>
      </c>
      <c r="Q481" s="401">
        <v>0</v>
      </c>
      <c r="R481" s="401">
        <v>68596.02</v>
      </c>
      <c r="S481" s="401">
        <v>68596.02</v>
      </c>
      <c r="T481" s="439">
        <v>0</v>
      </c>
      <c r="U481" s="439"/>
      <c r="V481" s="439">
        <v>0</v>
      </c>
      <c r="W481" s="439"/>
      <c r="X481" s="395"/>
    </row>
    <row r="482" spans="1:24" ht="15" customHeight="1">
      <c r="A482" s="437"/>
      <c r="B482" s="437"/>
      <c r="C482" s="397">
        <v>92109</v>
      </c>
      <c r="D482" s="397"/>
      <c r="E482" s="438" t="s">
        <v>221</v>
      </c>
      <c r="F482" s="438"/>
      <c r="G482" s="439">
        <v>408334.61</v>
      </c>
      <c r="H482" s="439"/>
      <c r="I482" s="401">
        <v>402619.51</v>
      </c>
      <c r="J482" s="401">
        <v>40619.51</v>
      </c>
      <c r="K482" s="401">
        <v>0</v>
      </c>
      <c r="L482" s="401">
        <v>40619.51</v>
      </c>
      <c r="M482" s="401">
        <v>362000</v>
      </c>
      <c r="N482" s="401">
        <v>0</v>
      </c>
      <c r="O482" s="401">
        <v>0</v>
      </c>
      <c r="P482" s="401">
        <v>0</v>
      </c>
      <c r="Q482" s="401">
        <v>0</v>
      </c>
      <c r="R482" s="401">
        <v>5715.1</v>
      </c>
      <c r="S482" s="401">
        <v>5715.1</v>
      </c>
      <c r="T482" s="439">
        <v>0</v>
      </c>
      <c r="U482" s="439"/>
      <c r="V482" s="439">
        <v>0</v>
      </c>
      <c r="W482" s="439"/>
      <c r="X482" s="395"/>
    </row>
    <row r="483" spans="1:24" ht="19.5" customHeight="1">
      <c r="A483" s="437"/>
      <c r="B483" s="437"/>
      <c r="C483" s="397"/>
      <c r="D483" s="397">
        <v>2480</v>
      </c>
      <c r="E483" s="438" t="s">
        <v>425</v>
      </c>
      <c r="F483" s="438"/>
      <c r="G483" s="439">
        <v>362000</v>
      </c>
      <c r="H483" s="439"/>
      <c r="I483" s="401">
        <v>362000</v>
      </c>
      <c r="J483" s="401">
        <v>0</v>
      </c>
      <c r="K483" s="401">
        <v>0</v>
      </c>
      <c r="L483" s="401">
        <v>0</v>
      </c>
      <c r="M483" s="401">
        <v>362000</v>
      </c>
      <c r="N483" s="401">
        <v>0</v>
      </c>
      <c r="O483" s="401">
        <v>0</v>
      </c>
      <c r="P483" s="401">
        <v>0</v>
      </c>
      <c r="Q483" s="401">
        <v>0</v>
      </c>
      <c r="R483" s="401">
        <v>0</v>
      </c>
      <c r="S483" s="401">
        <v>0</v>
      </c>
      <c r="T483" s="439">
        <v>0</v>
      </c>
      <c r="U483" s="439"/>
      <c r="V483" s="439">
        <v>0</v>
      </c>
      <c r="W483" s="439"/>
      <c r="X483" s="395"/>
    </row>
    <row r="484" spans="1:24" ht="15" customHeight="1">
      <c r="A484" s="437"/>
      <c r="B484" s="437"/>
      <c r="C484" s="397"/>
      <c r="D484" s="397">
        <v>4210</v>
      </c>
      <c r="E484" s="438" t="s">
        <v>412</v>
      </c>
      <c r="F484" s="438"/>
      <c r="G484" s="439">
        <v>25619.51</v>
      </c>
      <c r="H484" s="439"/>
      <c r="I484" s="401">
        <v>25619.51</v>
      </c>
      <c r="J484" s="401">
        <v>25619.51</v>
      </c>
      <c r="K484" s="401">
        <v>0</v>
      </c>
      <c r="L484" s="401">
        <v>25619.51</v>
      </c>
      <c r="M484" s="401">
        <v>0</v>
      </c>
      <c r="N484" s="401">
        <v>0</v>
      </c>
      <c r="O484" s="401">
        <v>0</v>
      </c>
      <c r="P484" s="401">
        <v>0</v>
      </c>
      <c r="Q484" s="401">
        <v>0</v>
      </c>
      <c r="R484" s="401">
        <v>0</v>
      </c>
      <c r="S484" s="401">
        <v>0</v>
      </c>
      <c r="T484" s="439">
        <v>0</v>
      </c>
      <c r="U484" s="439"/>
      <c r="V484" s="439">
        <v>0</v>
      </c>
      <c r="W484" s="439"/>
      <c r="X484" s="395"/>
    </row>
    <row r="485" spans="1:24" ht="15" customHeight="1">
      <c r="A485" s="437"/>
      <c r="B485" s="437"/>
      <c r="C485" s="397"/>
      <c r="D485" s="397">
        <v>4260</v>
      </c>
      <c r="E485" s="438" t="s">
        <v>315</v>
      </c>
      <c r="F485" s="438"/>
      <c r="G485" s="439">
        <v>15000</v>
      </c>
      <c r="H485" s="439"/>
      <c r="I485" s="401">
        <v>15000</v>
      </c>
      <c r="J485" s="401">
        <v>15000</v>
      </c>
      <c r="K485" s="401">
        <v>0</v>
      </c>
      <c r="L485" s="401">
        <v>15000</v>
      </c>
      <c r="M485" s="401">
        <v>0</v>
      </c>
      <c r="N485" s="401">
        <v>0</v>
      </c>
      <c r="O485" s="401">
        <v>0</v>
      </c>
      <c r="P485" s="401">
        <v>0</v>
      </c>
      <c r="Q485" s="401">
        <v>0</v>
      </c>
      <c r="R485" s="401">
        <v>0</v>
      </c>
      <c r="S485" s="401">
        <v>0</v>
      </c>
      <c r="T485" s="439">
        <v>0</v>
      </c>
      <c r="U485" s="439"/>
      <c r="V485" s="439">
        <v>0</v>
      </c>
      <c r="W485" s="439"/>
      <c r="X485" s="395"/>
    </row>
    <row r="486" spans="1:24" ht="15" customHeight="1">
      <c r="A486" s="437"/>
      <c r="B486" s="437"/>
      <c r="C486" s="397"/>
      <c r="D486" s="397">
        <v>6050</v>
      </c>
      <c r="E486" s="438" t="s">
        <v>409</v>
      </c>
      <c r="F486" s="438"/>
      <c r="G486" s="439">
        <v>5715.1</v>
      </c>
      <c r="H486" s="439"/>
      <c r="I486" s="401">
        <v>0</v>
      </c>
      <c r="J486" s="401">
        <v>0</v>
      </c>
      <c r="K486" s="401">
        <v>0</v>
      </c>
      <c r="L486" s="401">
        <v>0</v>
      </c>
      <c r="M486" s="401">
        <v>0</v>
      </c>
      <c r="N486" s="401">
        <v>0</v>
      </c>
      <c r="O486" s="401">
        <v>0</v>
      </c>
      <c r="P486" s="401">
        <v>0</v>
      </c>
      <c r="Q486" s="401">
        <v>0</v>
      </c>
      <c r="R486" s="401">
        <v>5715.1</v>
      </c>
      <c r="S486" s="401">
        <v>5715.1</v>
      </c>
      <c r="T486" s="439">
        <v>0</v>
      </c>
      <c r="U486" s="439"/>
      <c r="V486" s="439">
        <v>0</v>
      </c>
      <c r="W486" s="439"/>
      <c r="X486" s="395"/>
    </row>
    <row r="487" spans="1:24" ht="15" customHeight="1">
      <c r="A487" s="437"/>
      <c r="B487" s="437"/>
      <c r="C487" s="397">
        <v>92116</v>
      </c>
      <c r="D487" s="397"/>
      <c r="E487" s="438" t="s">
        <v>173</v>
      </c>
      <c r="F487" s="438"/>
      <c r="G487" s="439">
        <v>216000</v>
      </c>
      <c r="H487" s="439"/>
      <c r="I487" s="401">
        <v>191000</v>
      </c>
      <c r="J487" s="401">
        <v>1000</v>
      </c>
      <c r="K487" s="401">
        <v>0</v>
      </c>
      <c r="L487" s="401">
        <v>1000</v>
      </c>
      <c r="M487" s="401">
        <v>190000</v>
      </c>
      <c r="N487" s="401">
        <v>0</v>
      </c>
      <c r="O487" s="401">
        <v>0</v>
      </c>
      <c r="P487" s="401">
        <v>0</v>
      </c>
      <c r="Q487" s="401">
        <v>0</v>
      </c>
      <c r="R487" s="401">
        <v>25000</v>
      </c>
      <c r="S487" s="401">
        <v>25000</v>
      </c>
      <c r="T487" s="439">
        <v>0</v>
      </c>
      <c r="U487" s="439"/>
      <c r="V487" s="439">
        <v>0</v>
      </c>
      <c r="W487" s="439"/>
      <c r="X487" s="395"/>
    </row>
    <row r="488" spans="1:24" ht="19.5" customHeight="1">
      <c r="A488" s="437"/>
      <c r="B488" s="437"/>
      <c r="C488" s="397"/>
      <c r="D488" s="397">
        <v>2480</v>
      </c>
      <c r="E488" s="438" t="s">
        <v>425</v>
      </c>
      <c r="F488" s="438"/>
      <c r="G488" s="439">
        <v>190000</v>
      </c>
      <c r="H488" s="439"/>
      <c r="I488" s="401">
        <v>190000</v>
      </c>
      <c r="J488" s="401">
        <v>0</v>
      </c>
      <c r="K488" s="401">
        <v>0</v>
      </c>
      <c r="L488" s="401">
        <v>0</v>
      </c>
      <c r="M488" s="401">
        <v>190000</v>
      </c>
      <c r="N488" s="401">
        <v>0</v>
      </c>
      <c r="O488" s="401">
        <v>0</v>
      </c>
      <c r="P488" s="401">
        <v>0</v>
      </c>
      <c r="Q488" s="401">
        <v>0</v>
      </c>
      <c r="R488" s="401">
        <v>0</v>
      </c>
      <c r="S488" s="401">
        <v>0</v>
      </c>
      <c r="T488" s="439">
        <v>0</v>
      </c>
      <c r="U488" s="439"/>
      <c r="V488" s="439">
        <v>0</v>
      </c>
      <c r="W488" s="439"/>
      <c r="X488" s="395"/>
    </row>
    <row r="489" spans="1:24" ht="15" customHeight="1">
      <c r="A489" s="437"/>
      <c r="B489" s="437"/>
      <c r="C489" s="397"/>
      <c r="D489" s="397">
        <v>4240</v>
      </c>
      <c r="E489" s="438" t="s">
        <v>538</v>
      </c>
      <c r="F489" s="438"/>
      <c r="G489" s="439">
        <v>1000</v>
      </c>
      <c r="H489" s="439"/>
      <c r="I489" s="401">
        <v>1000</v>
      </c>
      <c r="J489" s="401">
        <v>1000</v>
      </c>
      <c r="K489" s="401">
        <v>0</v>
      </c>
      <c r="L489" s="401">
        <v>1000</v>
      </c>
      <c r="M489" s="401">
        <v>0</v>
      </c>
      <c r="N489" s="401">
        <v>0</v>
      </c>
      <c r="O489" s="401">
        <v>0</v>
      </c>
      <c r="P489" s="401">
        <v>0</v>
      </c>
      <c r="Q489" s="401">
        <v>0</v>
      </c>
      <c r="R489" s="401">
        <v>0</v>
      </c>
      <c r="S489" s="401">
        <v>0</v>
      </c>
      <c r="T489" s="439">
        <v>0</v>
      </c>
      <c r="U489" s="439"/>
      <c r="V489" s="439">
        <v>0</v>
      </c>
      <c r="W489" s="439"/>
      <c r="X489" s="395"/>
    </row>
    <row r="490" spans="1:24" ht="15" customHeight="1">
      <c r="A490" s="437"/>
      <c r="B490" s="437"/>
      <c r="C490" s="397"/>
      <c r="D490" s="397">
        <v>6050</v>
      </c>
      <c r="E490" s="438" t="s">
        <v>409</v>
      </c>
      <c r="F490" s="438"/>
      <c r="G490" s="439">
        <v>25000</v>
      </c>
      <c r="H490" s="439"/>
      <c r="I490" s="401">
        <v>0</v>
      </c>
      <c r="J490" s="401">
        <v>0</v>
      </c>
      <c r="K490" s="401">
        <v>0</v>
      </c>
      <c r="L490" s="401">
        <v>0</v>
      </c>
      <c r="M490" s="401">
        <v>0</v>
      </c>
      <c r="N490" s="401">
        <v>0</v>
      </c>
      <c r="O490" s="401">
        <v>0</v>
      </c>
      <c r="P490" s="401">
        <v>0</v>
      </c>
      <c r="Q490" s="401">
        <v>0</v>
      </c>
      <c r="R490" s="401">
        <v>25000</v>
      </c>
      <c r="S490" s="401">
        <v>25000</v>
      </c>
      <c r="T490" s="439">
        <v>0</v>
      </c>
      <c r="U490" s="439"/>
      <c r="V490" s="439">
        <v>0</v>
      </c>
      <c r="W490" s="439"/>
      <c r="X490" s="395"/>
    </row>
    <row r="491" spans="1:24" ht="18.75" customHeight="1">
      <c r="A491" s="437"/>
      <c r="B491" s="437"/>
      <c r="C491" s="397">
        <v>92120</v>
      </c>
      <c r="D491" s="397"/>
      <c r="E491" s="438" t="s">
        <v>397</v>
      </c>
      <c r="F491" s="438"/>
      <c r="G491" s="439">
        <v>52000</v>
      </c>
      <c r="H491" s="439"/>
      <c r="I491" s="401">
        <v>52000</v>
      </c>
      <c r="J491" s="401">
        <v>12000</v>
      </c>
      <c r="K491" s="401">
        <v>0</v>
      </c>
      <c r="L491" s="401">
        <v>12000</v>
      </c>
      <c r="M491" s="401">
        <v>40000</v>
      </c>
      <c r="N491" s="401">
        <v>0</v>
      </c>
      <c r="O491" s="401">
        <v>0</v>
      </c>
      <c r="P491" s="401">
        <v>0</v>
      </c>
      <c r="Q491" s="401">
        <v>0</v>
      </c>
      <c r="R491" s="401">
        <v>0</v>
      </c>
      <c r="S491" s="401">
        <v>0</v>
      </c>
      <c r="T491" s="439">
        <v>0</v>
      </c>
      <c r="U491" s="439"/>
      <c r="V491" s="439">
        <v>0</v>
      </c>
      <c r="W491" s="439"/>
      <c r="X491" s="395"/>
    </row>
    <row r="492" spans="1:24" ht="15" customHeight="1">
      <c r="A492" s="440"/>
      <c r="B492" s="440"/>
      <c r="C492" s="440"/>
      <c r="D492" s="440"/>
      <c r="E492" s="440"/>
      <c r="F492" s="440"/>
      <c r="G492" s="440"/>
      <c r="H492" s="440"/>
      <c r="I492" s="440"/>
      <c r="J492" s="440"/>
      <c r="K492" s="440"/>
      <c r="L492" s="440"/>
      <c r="M492" s="440"/>
      <c r="N492" s="440"/>
      <c r="O492" s="440"/>
      <c r="P492" s="440"/>
      <c r="Q492" s="440"/>
      <c r="R492" s="440"/>
      <c r="S492" s="440"/>
      <c r="T492" s="440"/>
      <c r="U492" s="441" t="s">
        <v>550</v>
      </c>
      <c r="V492" s="441"/>
      <c r="X492" s="395"/>
    </row>
    <row r="493" spans="1:24" ht="14.25" customHeight="1">
      <c r="A493" s="440"/>
      <c r="B493" s="440"/>
      <c r="C493" s="440"/>
      <c r="D493" s="440"/>
      <c r="E493" s="440"/>
      <c r="F493" s="440"/>
      <c r="G493" s="440"/>
      <c r="H493" s="440"/>
      <c r="I493" s="440"/>
      <c r="J493" s="440"/>
      <c r="K493" s="440"/>
      <c r="L493" s="440"/>
      <c r="M493" s="440"/>
      <c r="N493" s="440"/>
      <c r="O493" s="440"/>
      <c r="P493" s="440"/>
      <c r="Q493" s="440"/>
      <c r="R493" s="440"/>
      <c r="S493" s="440"/>
      <c r="T493" s="440"/>
      <c r="U493" s="440"/>
      <c r="V493" s="440"/>
      <c r="W493" s="440"/>
      <c r="X493" s="395"/>
    </row>
    <row r="494" spans="2:24" ht="15" customHeight="1">
      <c r="B494" s="442"/>
      <c r="C494" s="442"/>
      <c r="D494" s="442"/>
      <c r="E494" s="442"/>
      <c r="F494" s="443"/>
      <c r="G494" s="443"/>
      <c r="H494" s="440"/>
      <c r="I494" s="440"/>
      <c r="J494" s="440"/>
      <c r="K494" s="440"/>
      <c r="L494" s="440"/>
      <c r="M494" s="440"/>
      <c r="N494" s="440"/>
      <c r="O494" s="440"/>
      <c r="P494" s="440"/>
      <c r="Q494" s="440"/>
      <c r="R494" s="440"/>
      <c r="S494" s="440"/>
      <c r="T494" s="440"/>
      <c r="U494" s="440"/>
      <c r="V494" s="440"/>
      <c r="W494" s="440"/>
      <c r="X494" s="395"/>
    </row>
    <row r="495" spans="1:24" ht="9" customHeight="1">
      <c r="A495" s="437" t="s">
        <v>43</v>
      </c>
      <c r="B495" s="437"/>
      <c r="C495" s="437" t="s">
        <v>44</v>
      </c>
      <c r="D495" s="437" t="s">
        <v>45</v>
      </c>
      <c r="E495" s="437" t="s">
        <v>46</v>
      </c>
      <c r="F495" s="437"/>
      <c r="G495" s="437" t="s">
        <v>176</v>
      </c>
      <c r="H495" s="437"/>
      <c r="I495" s="437" t="s">
        <v>177</v>
      </c>
      <c r="J495" s="437"/>
      <c r="K495" s="437"/>
      <c r="L495" s="437"/>
      <c r="M495" s="437"/>
      <c r="N495" s="437"/>
      <c r="O495" s="437"/>
      <c r="P495" s="437"/>
      <c r="Q495" s="437"/>
      <c r="R495" s="437"/>
      <c r="S495" s="437"/>
      <c r="T495" s="437"/>
      <c r="U495" s="437"/>
      <c r="V495" s="437"/>
      <c r="W495" s="437"/>
      <c r="X495" s="395"/>
    </row>
    <row r="496" spans="1:24" ht="12.75" customHeight="1">
      <c r="A496" s="437"/>
      <c r="B496" s="437"/>
      <c r="C496" s="437"/>
      <c r="D496" s="437"/>
      <c r="E496" s="437"/>
      <c r="F496" s="437"/>
      <c r="G496" s="437"/>
      <c r="H496" s="437"/>
      <c r="I496" s="437" t="s">
        <v>178</v>
      </c>
      <c r="J496" s="437" t="s">
        <v>179</v>
      </c>
      <c r="K496" s="437"/>
      <c r="L496" s="437"/>
      <c r="M496" s="437"/>
      <c r="N496" s="437"/>
      <c r="O496" s="437"/>
      <c r="P496" s="437"/>
      <c r="Q496" s="437"/>
      <c r="R496" s="437" t="s">
        <v>180</v>
      </c>
      <c r="S496" s="437" t="s">
        <v>179</v>
      </c>
      <c r="T496" s="437"/>
      <c r="U496" s="437"/>
      <c r="V496" s="437"/>
      <c r="W496" s="437"/>
      <c r="X496" s="395"/>
    </row>
    <row r="497" spans="1:24" ht="2.25" customHeight="1">
      <c r="A497" s="437"/>
      <c r="B497" s="437"/>
      <c r="C497" s="437"/>
      <c r="D497" s="437"/>
      <c r="E497" s="437"/>
      <c r="F497" s="437"/>
      <c r="G497" s="437"/>
      <c r="H497" s="437"/>
      <c r="I497" s="437"/>
      <c r="J497" s="437"/>
      <c r="K497" s="437"/>
      <c r="L497" s="437"/>
      <c r="M497" s="437"/>
      <c r="N497" s="437"/>
      <c r="O497" s="437"/>
      <c r="P497" s="437"/>
      <c r="Q497" s="437"/>
      <c r="R497" s="437"/>
      <c r="S497" s="437" t="s">
        <v>181</v>
      </c>
      <c r="T497" s="437" t="s">
        <v>182</v>
      </c>
      <c r="U497" s="437"/>
      <c r="V497" s="437" t="s">
        <v>183</v>
      </c>
      <c r="W497" s="437"/>
      <c r="X497" s="395"/>
    </row>
    <row r="498" spans="1:24" ht="6" customHeight="1">
      <c r="A498" s="437"/>
      <c r="B498" s="437"/>
      <c r="C498" s="437"/>
      <c r="D498" s="437"/>
      <c r="E498" s="437"/>
      <c r="F498" s="437"/>
      <c r="G498" s="437"/>
      <c r="H498" s="437"/>
      <c r="I498" s="437"/>
      <c r="J498" s="437" t="s">
        <v>184</v>
      </c>
      <c r="K498" s="437" t="s">
        <v>179</v>
      </c>
      <c r="L498" s="437"/>
      <c r="M498" s="437" t="s">
        <v>185</v>
      </c>
      <c r="N498" s="437" t="s">
        <v>186</v>
      </c>
      <c r="O498" s="437" t="s">
        <v>187</v>
      </c>
      <c r="P498" s="437" t="s">
        <v>188</v>
      </c>
      <c r="Q498" s="437" t="s">
        <v>189</v>
      </c>
      <c r="R498" s="437"/>
      <c r="S498" s="437"/>
      <c r="T498" s="437"/>
      <c r="U498" s="437"/>
      <c r="V498" s="437"/>
      <c r="W498" s="437"/>
      <c r="X498" s="395"/>
    </row>
    <row r="499" spans="1:24" ht="2.25" customHeight="1">
      <c r="A499" s="437"/>
      <c r="B499" s="437"/>
      <c r="C499" s="437"/>
      <c r="D499" s="437"/>
      <c r="E499" s="437"/>
      <c r="F499" s="437"/>
      <c r="G499" s="437"/>
      <c r="H499" s="437"/>
      <c r="I499" s="437"/>
      <c r="J499" s="437"/>
      <c r="K499" s="437"/>
      <c r="L499" s="437"/>
      <c r="M499" s="437"/>
      <c r="N499" s="437"/>
      <c r="O499" s="437"/>
      <c r="P499" s="437"/>
      <c r="Q499" s="437"/>
      <c r="R499" s="437"/>
      <c r="S499" s="437"/>
      <c r="T499" s="437" t="s">
        <v>190</v>
      </c>
      <c r="U499" s="437"/>
      <c r="V499" s="437"/>
      <c r="W499" s="437"/>
      <c r="X499" s="395"/>
    </row>
    <row r="500" spans="1:24" ht="44.25" customHeight="1">
      <c r="A500" s="437"/>
      <c r="B500" s="437"/>
      <c r="C500" s="437"/>
      <c r="D500" s="437"/>
      <c r="E500" s="437"/>
      <c r="F500" s="437"/>
      <c r="G500" s="437"/>
      <c r="H500" s="437"/>
      <c r="I500" s="437"/>
      <c r="J500" s="437"/>
      <c r="K500" s="397" t="s">
        <v>191</v>
      </c>
      <c r="L500" s="397" t="s">
        <v>192</v>
      </c>
      <c r="M500" s="437"/>
      <c r="N500" s="437"/>
      <c r="O500" s="437"/>
      <c r="P500" s="437"/>
      <c r="Q500" s="437"/>
      <c r="R500" s="437"/>
      <c r="S500" s="437"/>
      <c r="T500" s="437"/>
      <c r="U500" s="437"/>
      <c r="V500" s="437"/>
      <c r="W500" s="437"/>
      <c r="X500" s="395"/>
    </row>
    <row r="501" spans="1:24" s="399" customFormat="1" ht="9" customHeight="1">
      <c r="A501" s="437">
        <v>1</v>
      </c>
      <c r="B501" s="437"/>
      <c r="C501" s="397">
        <v>2</v>
      </c>
      <c r="D501" s="397">
        <v>3</v>
      </c>
      <c r="E501" s="437">
        <v>4</v>
      </c>
      <c r="F501" s="437"/>
      <c r="G501" s="437">
        <v>5</v>
      </c>
      <c r="H501" s="437"/>
      <c r="I501" s="397">
        <v>6</v>
      </c>
      <c r="J501" s="397">
        <v>7</v>
      </c>
      <c r="K501" s="397">
        <v>8</v>
      </c>
      <c r="L501" s="397">
        <v>9</v>
      </c>
      <c r="M501" s="397">
        <v>10</v>
      </c>
      <c r="N501" s="397">
        <v>11</v>
      </c>
      <c r="O501" s="397">
        <v>12</v>
      </c>
      <c r="P501" s="397">
        <v>13</v>
      </c>
      <c r="Q501" s="397">
        <v>14</v>
      </c>
      <c r="R501" s="397">
        <v>15</v>
      </c>
      <c r="S501" s="397">
        <v>16</v>
      </c>
      <c r="T501" s="437">
        <v>17</v>
      </c>
      <c r="U501" s="437"/>
      <c r="V501" s="437">
        <v>18</v>
      </c>
      <c r="W501" s="437"/>
      <c r="X501" s="400"/>
    </row>
    <row r="502" spans="1:24" ht="39" customHeight="1">
      <c r="A502" s="437"/>
      <c r="B502" s="437"/>
      <c r="C502" s="397"/>
      <c r="D502" s="397">
        <v>2720</v>
      </c>
      <c r="E502" s="438" t="s">
        <v>426</v>
      </c>
      <c r="F502" s="438"/>
      <c r="G502" s="439">
        <v>40000</v>
      </c>
      <c r="H502" s="439"/>
      <c r="I502" s="401">
        <v>40000</v>
      </c>
      <c r="J502" s="401">
        <v>0</v>
      </c>
      <c r="K502" s="401">
        <v>0</v>
      </c>
      <c r="L502" s="401">
        <v>0</v>
      </c>
      <c r="M502" s="401">
        <v>40000</v>
      </c>
      <c r="N502" s="401">
        <v>0</v>
      </c>
      <c r="O502" s="401">
        <v>0</v>
      </c>
      <c r="P502" s="401">
        <v>0</v>
      </c>
      <c r="Q502" s="401">
        <v>0</v>
      </c>
      <c r="R502" s="401">
        <v>0</v>
      </c>
      <c r="S502" s="401">
        <v>0</v>
      </c>
      <c r="T502" s="439">
        <v>0</v>
      </c>
      <c r="U502" s="439"/>
      <c r="V502" s="439">
        <v>0</v>
      </c>
      <c r="W502" s="439"/>
      <c r="X502" s="395"/>
    </row>
    <row r="503" spans="1:24" ht="15" customHeight="1">
      <c r="A503" s="437"/>
      <c r="B503" s="437"/>
      <c r="C503" s="397"/>
      <c r="D503" s="397">
        <v>4300</v>
      </c>
      <c r="E503" s="438" t="s">
        <v>321</v>
      </c>
      <c r="F503" s="438"/>
      <c r="G503" s="439">
        <v>12000</v>
      </c>
      <c r="H503" s="439"/>
      <c r="I503" s="401">
        <v>12000</v>
      </c>
      <c r="J503" s="401">
        <v>12000</v>
      </c>
      <c r="K503" s="401">
        <v>0</v>
      </c>
      <c r="L503" s="401">
        <v>12000</v>
      </c>
      <c r="M503" s="401">
        <v>0</v>
      </c>
      <c r="N503" s="401">
        <v>0</v>
      </c>
      <c r="O503" s="401">
        <v>0</v>
      </c>
      <c r="P503" s="401">
        <v>0</v>
      </c>
      <c r="Q503" s="401">
        <v>0</v>
      </c>
      <c r="R503" s="401">
        <v>0</v>
      </c>
      <c r="S503" s="401">
        <v>0</v>
      </c>
      <c r="T503" s="439">
        <v>0</v>
      </c>
      <c r="U503" s="439"/>
      <c r="V503" s="439">
        <v>0</v>
      </c>
      <c r="W503" s="439"/>
      <c r="X503" s="395"/>
    </row>
    <row r="504" spans="1:24" ht="15" customHeight="1">
      <c r="A504" s="437"/>
      <c r="B504" s="437"/>
      <c r="C504" s="397">
        <v>92195</v>
      </c>
      <c r="D504" s="397"/>
      <c r="E504" s="438" t="s">
        <v>57</v>
      </c>
      <c r="F504" s="438"/>
      <c r="G504" s="439">
        <v>98120.92</v>
      </c>
      <c r="H504" s="439"/>
      <c r="I504" s="401">
        <v>60240</v>
      </c>
      <c r="J504" s="401">
        <v>50240</v>
      </c>
      <c r="K504" s="401">
        <v>3700</v>
      </c>
      <c r="L504" s="401">
        <v>46540</v>
      </c>
      <c r="M504" s="401">
        <v>10000</v>
      </c>
      <c r="N504" s="401">
        <v>0</v>
      </c>
      <c r="O504" s="401">
        <v>0</v>
      </c>
      <c r="P504" s="401">
        <v>0</v>
      </c>
      <c r="Q504" s="401">
        <v>0</v>
      </c>
      <c r="R504" s="401">
        <v>37880.92</v>
      </c>
      <c r="S504" s="401">
        <v>37880.92</v>
      </c>
      <c r="T504" s="439">
        <v>0</v>
      </c>
      <c r="U504" s="439"/>
      <c r="V504" s="439">
        <v>0</v>
      </c>
      <c r="W504" s="439"/>
      <c r="X504" s="395"/>
    </row>
    <row r="505" spans="1:24" ht="19.5" customHeight="1">
      <c r="A505" s="437"/>
      <c r="B505" s="437"/>
      <c r="C505" s="397"/>
      <c r="D505" s="397">
        <v>2480</v>
      </c>
      <c r="E505" s="438" t="s">
        <v>425</v>
      </c>
      <c r="F505" s="438"/>
      <c r="G505" s="439">
        <v>10000</v>
      </c>
      <c r="H505" s="439"/>
      <c r="I505" s="401">
        <v>10000</v>
      </c>
      <c r="J505" s="401">
        <v>0</v>
      </c>
      <c r="K505" s="401">
        <v>0</v>
      </c>
      <c r="L505" s="401">
        <v>0</v>
      </c>
      <c r="M505" s="401">
        <v>10000</v>
      </c>
      <c r="N505" s="401">
        <v>0</v>
      </c>
      <c r="O505" s="401">
        <v>0</v>
      </c>
      <c r="P505" s="401">
        <v>0</v>
      </c>
      <c r="Q505" s="401">
        <v>0</v>
      </c>
      <c r="R505" s="401">
        <v>0</v>
      </c>
      <c r="S505" s="401">
        <v>0</v>
      </c>
      <c r="T505" s="439">
        <v>0</v>
      </c>
      <c r="U505" s="439"/>
      <c r="V505" s="439">
        <v>0</v>
      </c>
      <c r="W505" s="439"/>
      <c r="X505" s="395"/>
    </row>
    <row r="506" spans="1:24" ht="15" customHeight="1">
      <c r="A506" s="437"/>
      <c r="B506" s="437"/>
      <c r="C506" s="397"/>
      <c r="D506" s="397">
        <v>4170</v>
      </c>
      <c r="E506" s="438" t="s">
        <v>311</v>
      </c>
      <c r="F506" s="438"/>
      <c r="G506" s="439">
        <v>3700</v>
      </c>
      <c r="H506" s="439"/>
      <c r="I506" s="401">
        <v>3700</v>
      </c>
      <c r="J506" s="401">
        <v>3700</v>
      </c>
      <c r="K506" s="401">
        <v>3700</v>
      </c>
      <c r="L506" s="401">
        <v>0</v>
      </c>
      <c r="M506" s="401">
        <v>0</v>
      </c>
      <c r="N506" s="401">
        <v>0</v>
      </c>
      <c r="O506" s="401">
        <v>0</v>
      </c>
      <c r="P506" s="401">
        <v>0</v>
      </c>
      <c r="Q506" s="401">
        <v>0</v>
      </c>
      <c r="R506" s="401">
        <v>0</v>
      </c>
      <c r="S506" s="401">
        <v>0</v>
      </c>
      <c r="T506" s="439">
        <v>0</v>
      </c>
      <c r="U506" s="439"/>
      <c r="V506" s="439">
        <v>0</v>
      </c>
      <c r="W506" s="439"/>
      <c r="X506" s="395"/>
    </row>
    <row r="507" spans="1:24" ht="15" customHeight="1">
      <c r="A507" s="437"/>
      <c r="B507" s="437"/>
      <c r="C507" s="397"/>
      <c r="D507" s="397">
        <v>4210</v>
      </c>
      <c r="E507" s="438" t="s">
        <v>412</v>
      </c>
      <c r="F507" s="438"/>
      <c r="G507" s="439">
        <v>19600</v>
      </c>
      <c r="H507" s="439"/>
      <c r="I507" s="401">
        <v>19600</v>
      </c>
      <c r="J507" s="401">
        <v>19600</v>
      </c>
      <c r="K507" s="401">
        <v>0</v>
      </c>
      <c r="L507" s="401">
        <v>19600</v>
      </c>
      <c r="M507" s="401">
        <v>0</v>
      </c>
      <c r="N507" s="401">
        <v>0</v>
      </c>
      <c r="O507" s="401">
        <v>0</v>
      </c>
      <c r="P507" s="401">
        <v>0</v>
      </c>
      <c r="Q507" s="401">
        <v>0</v>
      </c>
      <c r="R507" s="401">
        <v>0</v>
      </c>
      <c r="S507" s="401">
        <v>0</v>
      </c>
      <c r="T507" s="439">
        <v>0</v>
      </c>
      <c r="U507" s="439"/>
      <c r="V507" s="439">
        <v>0</v>
      </c>
      <c r="W507" s="439"/>
      <c r="X507" s="395"/>
    </row>
    <row r="508" spans="1:24" ht="15" customHeight="1">
      <c r="A508" s="437"/>
      <c r="B508" s="437"/>
      <c r="C508" s="397"/>
      <c r="D508" s="397">
        <v>4260</v>
      </c>
      <c r="E508" s="438" t="s">
        <v>315</v>
      </c>
      <c r="F508" s="438"/>
      <c r="G508" s="439">
        <v>3000</v>
      </c>
      <c r="H508" s="439"/>
      <c r="I508" s="401">
        <v>3000</v>
      </c>
      <c r="J508" s="401">
        <v>3000</v>
      </c>
      <c r="K508" s="401">
        <v>0</v>
      </c>
      <c r="L508" s="401">
        <v>3000</v>
      </c>
      <c r="M508" s="401">
        <v>0</v>
      </c>
      <c r="N508" s="401">
        <v>0</v>
      </c>
      <c r="O508" s="401">
        <v>0</v>
      </c>
      <c r="P508" s="401">
        <v>0</v>
      </c>
      <c r="Q508" s="401">
        <v>0</v>
      </c>
      <c r="R508" s="401">
        <v>0</v>
      </c>
      <c r="S508" s="401">
        <v>0</v>
      </c>
      <c r="T508" s="439">
        <v>0</v>
      </c>
      <c r="U508" s="439"/>
      <c r="V508" s="439">
        <v>0</v>
      </c>
      <c r="W508" s="439"/>
      <c r="X508" s="395"/>
    </row>
    <row r="509" spans="1:24" ht="15" customHeight="1">
      <c r="A509" s="437"/>
      <c r="B509" s="437"/>
      <c r="C509" s="397"/>
      <c r="D509" s="397">
        <v>4300</v>
      </c>
      <c r="E509" s="438" t="s">
        <v>321</v>
      </c>
      <c r="F509" s="438"/>
      <c r="G509" s="439">
        <v>23940</v>
      </c>
      <c r="H509" s="439"/>
      <c r="I509" s="401">
        <v>23940</v>
      </c>
      <c r="J509" s="401">
        <v>23940</v>
      </c>
      <c r="K509" s="401">
        <v>0</v>
      </c>
      <c r="L509" s="401">
        <v>23940</v>
      </c>
      <c r="M509" s="401">
        <v>0</v>
      </c>
      <c r="N509" s="401">
        <v>0</v>
      </c>
      <c r="O509" s="401">
        <v>0</v>
      </c>
      <c r="P509" s="401">
        <v>0</v>
      </c>
      <c r="Q509" s="401">
        <v>0</v>
      </c>
      <c r="R509" s="401">
        <v>0</v>
      </c>
      <c r="S509" s="401">
        <v>0</v>
      </c>
      <c r="T509" s="439">
        <v>0</v>
      </c>
      <c r="U509" s="439"/>
      <c r="V509" s="439">
        <v>0</v>
      </c>
      <c r="W509" s="439"/>
      <c r="X509" s="395"/>
    </row>
    <row r="510" spans="1:24" ht="15" customHeight="1">
      <c r="A510" s="437"/>
      <c r="B510" s="437"/>
      <c r="C510" s="397"/>
      <c r="D510" s="397">
        <v>6050</v>
      </c>
      <c r="E510" s="438" t="s">
        <v>409</v>
      </c>
      <c r="F510" s="438"/>
      <c r="G510" s="439">
        <v>37880.92</v>
      </c>
      <c r="H510" s="439"/>
      <c r="I510" s="401">
        <v>0</v>
      </c>
      <c r="J510" s="401">
        <v>0</v>
      </c>
      <c r="K510" s="401">
        <v>0</v>
      </c>
      <c r="L510" s="401">
        <v>0</v>
      </c>
      <c r="M510" s="401">
        <v>0</v>
      </c>
      <c r="N510" s="401">
        <v>0</v>
      </c>
      <c r="O510" s="401">
        <v>0</v>
      </c>
      <c r="P510" s="401">
        <v>0</v>
      </c>
      <c r="Q510" s="401">
        <v>0</v>
      </c>
      <c r="R510" s="401">
        <v>37880.92</v>
      </c>
      <c r="S510" s="401">
        <v>37880.92</v>
      </c>
      <c r="T510" s="439">
        <v>0</v>
      </c>
      <c r="U510" s="439"/>
      <c r="V510" s="439">
        <v>0</v>
      </c>
      <c r="W510" s="439"/>
      <c r="X510" s="395"/>
    </row>
    <row r="511" spans="1:24" ht="15" customHeight="1">
      <c r="A511" s="437">
        <v>926</v>
      </c>
      <c r="B511" s="437"/>
      <c r="C511" s="397"/>
      <c r="D511" s="397"/>
      <c r="E511" s="438" t="s">
        <v>223</v>
      </c>
      <c r="F511" s="438"/>
      <c r="G511" s="439">
        <v>165462.33</v>
      </c>
      <c r="H511" s="439"/>
      <c r="I511" s="401">
        <v>141150</v>
      </c>
      <c r="J511" s="401">
        <v>43150</v>
      </c>
      <c r="K511" s="401">
        <v>20000</v>
      </c>
      <c r="L511" s="401">
        <v>23150</v>
      </c>
      <c r="M511" s="401">
        <v>98000</v>
      </c>
      <c r="N511" s="401">
        <v>0</v>
      </c>
      <c r="O511" s="401">
        <v>0</v>
      </c>
      <c r="P511" s="401">
        <v>0</v>
      </c>
      <c r="Q511" s="401">
        <v>0</v>
      </c>
      <c r="R511" s="401">
        <v>24312.33</v>
      </c>
      <c r="S511" s="401">
        <v>24312.33</v>
      </c>
      <c r="T511" s="439">
        <v>0</v>
      </c>
      <c r="U511" s="439"/>
      <c r="V511" s="439">
        <v>0</v>
      </c>
      <c r="W511" s="439"/>
      <c r="X511" s="395"/>
    </row>
    <row r="512" spans="1:24" ht="15" customHeight="1">
      <c r="A512" s="437"/>
      <c r="B512" s="437"/>
      <c r="C512" s="397">
        <v>92601</v>
      </c>
      <c r="D512" s="397"/>
      <c r="E512" s="438" t="s">
        <v>224</v>
      </c>
      <c r="F512" s="438"/>
      <c r="G512" s="439">
        <v>64462.33</v>
      </c>
      <c r="H512" s="439"/>
      <c r="I512" s="401">
        <v>40150</v>
      </c>
      <c r="J512" s="401">
        <v>40150</v>
      </c>
      <c r="K512" s="401">
        <v>17000</v>
      </c>
      <c r="L512" s="401">
        <v>23150</v>
      </c>
      <c r="M512" s="401">
        <v>0</v>
      </c>
      <c r="N512" s="401">
        <v>0</v>
      </c>
      <c r="O512" s="401">
        <v>0</v>
      </c>
      <c r="P512" s="401">
        <v>0</v>
      </c>
      <c r="Q512" s="401">
        <v>0</v>
      </c>
      <c r="R512" s="401">
        <v>24312.33</v>
      </c>
      <c r="S512" s="401">
        <v>24312.33</v>
      </c>
      <c r="T512" s="439">
        <v>0</v>
      </c>
      <c r="U512" s="439"/>
      <c r="V512" s="439">
        <v>0</v>
      </c>
      <c r="W512" s="439"/>
      <c r="X512" s="395"/>
    </row>
    <row r="513" spans="1:24" ht="15" customHeight="1">
      <c r="A513" s="437"/>
      <c r="B513" s="437"/>
      <c r="C513" s="397"/>
      <c r="D513" s="397">
        <v>4170</v>
      </c>
      <c r="E513" s="438" t="s">
        <v>311</v>
      </c>
      <c r="F513" s="438"/>
      <c r="G513" s="439">
        <v>17000</v>
      </c>
      <c r="H513" s="439"/>
      <c r="I513" s="401">
        <v>17000</v>
      </c>
      <c r="J513" s="401">
        <v>17000</v>
      </c>
      <c r="K513" s="401">
        <v>17000</v>
      </c>
      <c r="L513" s="401">
        <v>0</v>
      </c>
      <c r="M513" s="401">
        <v>0</v>
      </c>
      <c r="N513" s="401">
        <v>0</v>
      </c>
      <c r="O513" s="401">
        <v>0</v>
      </c>
      <c r="P513" s="401">
        <v>0</v>
      </c>
      <c r="Q513" s="401">
        <v>0</v>
      </c>
      <c r="R513" s="401">
        <v>0</v>
      </c>
      <c r="S513" s="401">
        <v>0</v>
      </c>
      <c r="T513" s="439">
        <v>0</v>
      </c>
      <c r="U513" s="439"/>
      <c r="V513" s="439">
        <v>0</v>
      </c>
      <c r="W513" s="439"/>
      <c r="X513" s="395"/>
    </row>
    <row r="514" spans="1:24" ht="15" customHeight="1">
      <c r="A514" s="437"/>
      <c r="B514" s="437"/>
      <c r="C514" s="397"/>
      <c r="D514" s="397">
        <v>4210</v>
      </c>
      <c r="E514" s="438" t="s">
        <v>412</v>
      </c>
      <c r="F514" s="438"/>
      <c r="G514" s="439">
        <v>13500</v>
      </c>
      <c r="H514" s="439"/>
      <c r="I514" s="401">
        <v>13500</v>
      </c>
      <c r="J514" s="401">
        <v>13500</v>
      </c>
      <c r="K514" s="401">
        <v>0</v>
      </c>
      <c r="L514" s="401">
        <v>13500</v>
      </c>
      <c r="M514" s="401">
        <v>0</v>
      </c>
      <c r="N514" s="401">
        <v>0</v>
      </c>
      <c r="O514" s="401">
        <v>0</v>
      </c>
      <c r="P514" s="401">
        <v>0</v>
      </c>
      <c r="Q514" s="401">
        <v>0</v>
      </c>
      <c r="R514" s="401">
        <v>0</v>
      </c>
      <c r="S514" s="401">
        <v>0</v>
      </c>
      <c r="T514" s="439">
        <v>0</v>
      </c>
      <c r="U514" s="439"/>
      <c r="V514" s="439">
        <v>0</v>
      </c>
      <c r="W514" s="439"/>
      <c r="X514" s="395"/>
    </row>
    <row r="515" spans="1:24" ht="15" customHeight="1">
      <c r="A515" s="437"/>
      <c r="B515" s="437"/>
      <c r="C515" s="397"/>
      <c r="D515" s="397">
        <v>4260</v>
      </c>
      <c r="E515" s="438" t="s">
        <v>315</v>
      </c>
      <c r="F515" s="438"/>
      <c r="G515" s="439">
        <v>4500</v>
      </c>
      <c r="H515" s="439"/>
      <c r="I515" s="401">
        <v>4500</v>
      </c>
      <c r="J515" s="401">
        <v>4500</v>
      </c>
      <c r="K515" s="401">
        <v>0</v>
      </c>
      <c r="L515" s="401">
        <v>4500</v>
      </c>
      <c r="M515" s="401">
        <v>0</v>
      </c>
      <c r="N515" s="401">
        <v>0</v>
      </c>
      <c r="O515" s="401">
        <v>0</v>
      </c>
      <c r="P515" s="401">
        <v>0</v>
      </c>
      <c r="Q515" s="401">
        <v>0</v>
      </c>
      <c r="R515" s="401">
        <v>0</v>
      </c>
      <c r="S515" s="401">
        <v>0</v>
      </c>
      <c r="T515" s="439">
        <v>0</v>
      </c>
      <c r="U515" s="439"/>
      <c r="V515" s="439">
        <v>0</v>
      </c>
      <c r="W515" s="439"/>
      <c r="X515" s="395"/>
    </row>
    <row r="516" spans="1:24" ht="15" customHeight="1">
      <c r="A516" s="437"/>
      <c r="B516" s="437"/>
      <c r="C516" s="397"/>
      <c r="D516" s="397">
        <v>4300</v>
      </c>
      <c r="E516" s="438" t="s">
        <v>321</v>
      </c>
      <c r="F516" s="438"/>
      <c r="G516" s="439">
        <v>3450</v>
      </c>
      <c r="H516" s="439"/>
      <c r="I516" s="401">
        <v>3450</v>
      </c>
      <c r="J516" s="401">
        <v>3450</v>
      </c>
      <c r="K516" s="401">
        <v>0</v>
      </c>
      <c r="L516" s="401">
        <v>3450</v>
      </c>
      <c r="M516" s="401">
        <v>0</v>
      </c>
      <c r="N516" s="401">
        <v>0</v>
      </c>
      <c r="O516" s="401">
        <v>0</v>
      </c>
      <c r="P516" s="401">
        <v>0</v>
      </c>
      <c r="Q516" s="401">
        <v>0</v>
      </c>
      <c r="R516" s="401">
        <v>0</v>
      </c>
      <c r="S516" s="401">
        <v>0</v>
      </c>
      <c r="T516" s="439">
        <v>0</v>
      </c>
      <c r="U516" s="439"/>
      <c r="V516" s="439">
        <v>0</v>
      </c>
      <c r="W516" s="439"/>
      <c r="X516" s="395"/>
    </row>
    <row r="517" spans="1:24" ht="15" customHeight="1">
      <c r="A517" s="437"/>
      <c r="B517" s="437"/>
      <c r="C517" s="397"/>
      <c r="D517" s="397">
        <v>4430</v>
      </c>
      <c r="E517" s="438" t="s">
        <v>329</v>
      </c>
      <c r="F517" s="438"/>
      <c r="G517" s="439">
        <v>1700</v>
      </c>
      <c r="H517" s="439"/>
      <c r="I517" s="401">
        <v>1700</v>
      </c>
      <c r="J517" s="401">
        <v>1700</v>
      </c>
      <c r="K517" s="401">
        <v>0</v>
      </c>
      <c r="L517" s="401">
        <v>1700</v>
      </c>
      <c r="M517" s="401">
        <v>0</v>
      </c>
      <c r="N517" s="401">
        <v>0</v>
      </c>
      <c r="O517" s="401">
        <v>0</v>
      </c>
      <c r="P517" s="401">
        <v>0</v>
      </c>
      <c r="Q517" s="401">
        <v>0</v>
      </c>
      <c r="R517" s="401">
        <v>0</v>
      </c>
      <c r="S517" s="401">
        <v>0</v>
      </c>
      <c r="T517" s="439">
        <v>0</v>
      </c>
      <c r="U517" s="439"/>
      <c r="V517" s="439">
        <v>0</v>
      </c>
      <c r="W517" s="439"/>
      <c r="X517" s="395"/>
    </row>
    <row r="518" spans="1:24" ht="15" customHeight="1">
      <c r="A518" s="437"/>
      <c r="B518" s="437"/>
      <c r="C518" s="397"/>
      <c r="D518" s="397">
        <v>6050</v>
      </c>
      <c r="E518" s="438" t="s">
        <v>409</v>
      </c>
      <c r="F518" s="438"/>
      <c r="G518" s="439">
        <v>24312.33</v>
      </c>
      <c r="H518" s="439"/>
      <c r="I518" s="401">
        <v>0</v>
      </c>
      <c r="J518" s="401">
        <v>0</v>
      </c>
      <c r="K518" s="401">
        <v>0</v>
      </c>
      <c r="L518" s="401">
        <v>0</v>
      </c>
      <c r="M518" s="401">
        <v>0</v>
      </c>
      <c r="N518" s="401">
        <v>0</v>
      </c>
      <c r="O518" s="401">
        <v>0</v>
      </c>
      <c r="P518" s="401">
        <v>0</v>
      </c>
      <c r="Q518" s="401">
        <v>0</v>
      </c>
      <c r="R518" s="401">
        <v>24312.33</v>
      </c>
      <c r="S518" s="401">
        <v>24312.33</v>
      </c>
      <c r="T518" s="439">
        <v>0</v>
      </c>
      <c r="U518" s="439"/>
      <c r="V518" s="439">
        <v>0</v>
      </c>
      <c r="W518" s="439"/>
      <c r="X518" s="395"/>
    </row>
    <row r="519" spans="1:24" ht="15" customHeight="1">
      <c r="A519" s="437"/>
      <c r="B519" s="437"/>
      <c r="C519" s="397">
        <v>92605</v>
      </c>
      <c r="D519" s="397"/>
      <c r="E519" s="438" t="s">
        <v>225</v>
      </c>
      <c r="F519" s="438"/>
      <c r="G519" s="439">
        <v>101000</v>
      </c>
      <c r="H519" s="439"/>
      <c r="I519" s="401">
        <v>101000</v>
      </c>
      <c r="J519" s="401">
        <v>3000</v>
      </c>
      <c r="K519" s="401">
        <v>3000</v>
      </c>
      <c r="L519" s="401">
        <v>0</v>
      </c>
      <c r="M519" s="401">
        <v>98000</v>
      </c>
      <c r="N519" s="401">
        <v>0</v>
      </c>
      <c r="O519" s="401">
        <v>0</v>
      </c>
      <c r="P519" s="401">
        <v>0</v>
      </c>
      <c r="Q519" s="401">
        <v>0</v>
      </c>
      <c r="R519" s="401">
        <v>0</v>
      </c>
      <c r="S519" s="401">
        <v>0</v>
      </c>
      <c r="T519" s="439">
        <v>0</v>
      </c>
      <c r="U519" s="439"/>
      <c r="V519" s="439">
        <v>0</v>
      </c>
      <c r="W519" s="439"/>
      <c r="X519" s="395"/>
    </row>
    <row r="520" spans="1:24" ht="39" customHeight="1">
      <c r="A520" s="437"/>
      <c r="B520" s="437"/>
      <c r="C520" s="397"/>
      <c r="D520" s="397">
        <v>2360</v>
      </c>
      <c r="E520" s="438" t="s">
        <v>533</v>
      </c>
      <c r="F520" s="438"/>
      <c r="G520" s="439">
        <v>90000</v>
      </c>
      <c r="H520" s="439"/>
      <c r="I520" s="401">
        <v>90000</v>
      </c>
      <c r="J520" s="401">
        <v>0</v>
      </c>
      <c r="K520" s="401">
        <v>0</v>
      </c>
      <c r="L520" s="401">
        <v>0</v>
      </c>
      <c r="M520" s="401">
        <v>90000</v>
      </c>
      <c r="N520" s="401">
        <v>0</v>
      </c>
      <c r="O520" s="401">
        <v>0</v>
      </c>
      <c r="P520" s="401">
        <v>0</v>
      </c>
      <c r="Q520" s="401">
        <v>0</v>
      </c>
      <c r="R520" s="401">
        <v>0</v>
      </c>
      <c r="S520" s="401">
        <v>0</v>
      </c>
      <c r="T520" s="439">
        <v>0</v>
      </c>
      <c r="U520" s="439"/>
      <c r="V520" s="439">
        <v>0</v>
      </c>
      <c r="W520" s="439"/>
      <c r="X520" s="395"/>
    </row>
    <row r="521" spans="1:24" ht="19.5" customHeight="1">
      <c r="A521" s="437"/>
      <c r="B521" s="437"/>
      <c r="C521" s="397"/>
      <c r="D521" s="397">
        <v>2480</v>
      </c>
      <c r="E521" s="438" t="s">
        <v>425</v>
      </c>
      <c r="F521" s="438"/>
      <c r="G521" s="439">
        <v>8000</v>
      </c>
      <c r="H521" s="439"/>
      <c r="I521" s="401">
        <v>8000</v>
      </c>
      <c r="J521" s="401">
        <v>0</v>
      </c>
      <c r="K521" s="401">
        <v>0</v>
      </c>
      <c r="L521" s="401">
        <v>0</v>
      </c>
      <c r="M521" s="401">
        <v>8000</v>
      </c>
      <c r="N521" s="401">
        <v>0</v>
      </c>
      <c r="O521" s="401">
        <v>0</v>
      </c>
      <c r="P521" s="401">
        <v>0</v>
      </c>
      <c r="Q521" s="401">
        <v>0</v>
      </c>
      <c r="R521" s="401">
        <v>0</v>
      </c>
      <c r="S521" s="401">
        <v>0</v>
      </c>
      <c r="T521" s="439">
        <v>0</v>
      </c>
      <c r="U521" s="439"/>
      <c r="V521" s="439">
        <v>0</v>
      </c>
      <c r="W521" s="439"/>
      <c r="X521" s="395"/>
    </row>
    <row r="522" spans="1:24" ht="15" customHeight="1">
      <c r="A522" s="437"/>
      <c r="B522" s="437"/>
      <c r="C522" s="397"/>
      <c r="D522" s="397">
        <v>4170</v>
      </c>
      <c r="E522" s="438" t="s">
        <v>311</v>
      </c>
      <c r="F522" s="438"/>
      <c r="G522" s="439">
        <v>3000</v>
      </c>
      <c r="H522" s="439"/>
      <c r="I522" s="401">
        <v>3000</v>
      </c>
      <c r="J522" s="401">
        <v>3000</v>
      </c>
      <c r="K522" s="401">
        <v>3000</v>
      </c>
      <c r="L522" s="401">
        <v>0</v>
      </c>
      <c r="M522" s="401">
        <v>0</v>
      </c>
      <c r="N522" s="401">
        <v>0</v>
      </c>
      <c r="O522" s="401">
        <v>0</v>
      </c>
      <c r="P522" s="401">
        <v>0</v>
      </c>
      <c r="Q522" s="401">
        <v>0</v>
      </c>
      <c r="R522" s="401">
        <v>0</v>
      </c>
      <c r="S522" s="401">
        <v>0</v>
      </c>
      <c r="T522" s="439">
        <v>0</v>
      </c>
      <c r="U522" s="439"/>
      <c r="V522" s="439">
        <v>0</v>
      </c>
      <c r="W522" s="439"/>
      <c r="X522" s="395"/>
    </row>
    <row r="523" spans="1:24" ht="15" customHeight="1">
      <c r="A523" s="445" t="s">
        <v>226</v>
      </c>
      <c r="B523" s="445"/>
      <c r="C523" s="445"/>
      <c r="D523" s="445"/>
      <c r="E523" s="445"/>
      <c r="F523" s="445"/>
      <c r="G523" s="446">
        <v>27262639</v>
      </c>
      <c r="H523" s="446"/>
      <c r="I523" s="403">
        <v>21376177.65</v>
      </c>
      <c r="J523" s="403">
        <v>11712133.65</v>
      </c>
      <c r="K523" s="403">
        <v>7012789</v>
      </c>
      <c r="L523" s="403">
        <v>4699344.65</v>
      </c>
      <c r="M523" s="403">
        <v>2366722</v>
      </c>
      <c r="N523" s="403">
        <v>6997322</v>
      </c>
      <c r="O523" s="403">
        <v>0</v>
      </c>
      <c r="P523" s="403">
        <v>0</v>
      </c>
      <c r="Q523" s="403">
        <v>300000</v>
      </c>
      <c r="R523" s="403">
        <v>5886461.35</v>
      </c>
      <c r="S523" s="403">
        <v>5886461.35</v>
      </c>
      <c r="T523" s="446">
        <v>0</v>
      </c>
      <c r="U523" s="446"/>
      <c r="V523" s="446">
        <v>0</v>
      </c>
      <c r="W523" s="446"/>
      <c r="X523" s="395"/>
    </row>
    <row r="524" spans="1:24" ht="72" customHeight="1">
      <c r="A524" s="440"/>
      <c r="B524" s="440"/>
      <c r="C524" s="440"/>
      <c r="D524" s="440"/>
      <c r="E524" s="440"/>
      <c r="F524" s="440"/>
      <c r="G524" s="440"/>
      <c r="H524" s="440"/>
      <c r="I524" s="440"/>
      <c r="J524" s="440"/>
      <c r="K524" s="440"/>
      <c r="L524" s="440"/>
      <c r="M524" s="440"/>
      <c r="N524" s="440"/>
      <c r="O524" s="440"/>
      <c r="P524" s="440"/>
      <c r="Q524" s="440"/>
      <c r="R524" s="440"/>
      <c r="S524" s="440"/>
      <c r="T524" s="440"/>
      <c r="U524" s="440"/>
      <c r="V524" s="440"/>
      <c r="W524" s="440"/>
      <c r="X524" s="395"/>
    </row>
    <row r="525" spans="1:24" ht="15" customHeight="1">
      <c r="A525" s="440"/>
      <c r="B525" s="440"/>
      <c r="C525" s="440"/>
      <c r="D525" s="440"/>
      <c r="E525" s="440"/>
      <c r="F525" s="440"/>
      <c r="G525" s="440"/>
      <c r="H525" s="440"/>
      <c r="I525" s="440"/>
      <c r="J525" s="440"/>
      <c r="K525" s="440"/>
      <c r="L525" s="440"/>
      <c r="M525" s="440"/>
      <c r="N525" s="440"/>
      <c r="O525" s="440"/>
      <c r="P525" s="440"/>
      <c r="Q525" s="440"/>
      <c r="R525" s="440"/>
      <c r="S525" s="440"/>
      <c r="T525" s="440"/>
      <c r="U525" s="441" t="s">
        <v>551</v>
      </c>
      <c r="V525" s="441"/>
      <c r="X525" s="395"/>
    </row>
  </sheetData>
  <sheetProtection/>
  <mergeCells count="2322">
    <mergeCell ref="A524:W524"/>
    <mergeCell ref="A525:T525"/>
    <mergeCell ref="U525:V525"/>
    <mergeCell ref="S1:V1"/>
    <mergeCell ref="A2:V2"/>
    <mergeCell ref="A522:B522"/>
    <mergeCell ref="E522:F522"/>
    <mergeCell ref="G522:H522"/>
    <mergeCell ref="T522:U522"/>
    <mergeCell ref="V522:W522"/>
    <mergeCell ref="A523:F523"/>
    <mergeCell ref="G523:H523"/>
    <mergeCell ref="T523:U523"/>
    <mergeCell ref="V523:W523"/>
    <mergeCell ref="A520:B520"/>
    <mergeCell ref="E520:F520"/>
    <mergeCell ref="G520:H520"/>
    <mergeCell ref="T520:U520"/>
    <mergeCell ref="V520:W520"/>
    <mergeCell ref="A521:B521"/>
    <mergeCell ref="E521:F521"/>
    <mergeCell ref="G521:H521"/>
    <mergeCell ref="T521:U521"/>
    <mergeCell ref="V521:W521"/>
    <mergeCell ref="A518:B518"/>
    <mergeCell ref="E518:F518"/>
    <mergeCell ref="G518:H518"/>
    <mergeCell ref="T518:U518"/>
    <mergeCell ref="V518:W518"/>
    <mergeCell ref="A519:B519"/>
    <mergeCell ref="E519:F519"/>
    <mergeCell ref="G519:H519"/>
    <mergeCell ref="T519:U519"/>
    <mergeCell ref="V519:W519"/>
    <mergeCell ref="A516:B516"/>
    <mergeCell ref="E516:F516"/>
    <mergeCell ref="G516:H516"/>
    <mergeCell ref="T516:U516"/>
    <mergeCell ref="V516:W516"/>
    <mergeCell ref="A517:B517"/>
    <mergeCell ref="E517:F517"/>
    <mergeCell ref="G517:H517"/>
    <mergeCell ref="T517:U517"/>
    <mergeCell ref="V517:W517"/>
    <mergeCell ref="A514:B514"/>
    <mergeCell ref="E514:F514"/>
    <mergeCell ref="G514:H514"/>
    <mergeCell ref="T514:U514"/>
    <mergeCell ref="V514:W514"/>
    <mergeCell ref="A515:B515"/>
    <mergeCell ref="E515:F515"/>
    <mergeCell ref="G515:H515"/>
    <mergeCell ref="T515:U515"/>
    <mergeCell ref="V515:W515"/>
    <mergeCell ref="A512:B512"/>
    <mergeCell ref="E512:F512"/>
    <mergeCell ref="G512:H512"/>
    <mergeCell ref="T512:U512"/>
    <mergeCell ref="V512:W512"/>
    <mergeCell ref="A513:B513"/>
    <mergeCell ref="E513:F513"/>
    <mergeCell ref="G513:H513"/>
    <mergeCell ref="T513:U513"/>
    <mergeCell ref="V513:W513"/>
    <mergeCell ref="A510:B510"/>
    <mergeCell ref="E510:F510"/>
    <mergeCell ref="G510:H510"/>
    <mergeCell ref="T510:U510"/>
    <mergeCell ref="V510:W510"/>
    <mergeCell ref="A511:B511"/>
    <mergeCell ref="E511:F511"/>
    <mergeCell ref="G511:H511"/>
    <mergeCell ref="T511:U511"/>
    <mergeCell ref="V511:W511"/>
    <mergeCell ref="A508:B508"/>
    <mergeCell ref="E508:F508"/>
    <mergeCell ref="G508:H508"/>
    <mergeCell ref="T508:U508"/>
    <mergeCell ref="V508:W508"/>
    <mergeCell ref="A509:B509"/>
    <mergeCell ref="E509:F509"/>
    <mergeCell ref="G509:H509"/>
    <mergeCell ref="T509:U509"/>
    <mergeCell ref="V509:W509"/>
    <mergeCell ref="A506:B506"/>
    <mergeCell ref="E506:F506"/>
    <mergeCell ref="G506:H506"/>
    <mergeCell ref="T506:U506"/>
    <mergeCell ref="V506:W506"/>
    <mergeCell ref="A507:B507"/>
    <mergeCell ref="E507:F507"/>
    <mergeCell ref="G507:H507"/>
    <mergeCell ref="T507:U507"/>
    <mergeCell ref="V507:W507"/>
    <mergeCell ref="A504:B504"/>
    <mergeCell ref="E504:F504"/>
    <mergeCell ref="G504:H504"/>
    <mergeCell ref="T504:U504"/>
    <mergeCell ref="V504:W504"/>
    <mergeCell ref="A505:B505"/>
    <mergeCell ref="E505:F505"/>
    <mergeCell ref="G505:H505"/>
    <mergeCell ref="T505:U505"/>
    <mergeCell ref="V505:W505"/>
    <mergeCell ref="A502:B502"/>
    <mergeCell ref="E502:F502"/>
    <mergeCell ref="G502:H502"/>
    <mergeCell ref="T502:U502"/>
    <mergeCell ref="V502:W502"/>
    <mergeCell ref="A503:B503"/>
    <mergeCell ref="E503:F503"/>
    <mergeCell ref="G503:H503"/>
    <mergeCell ref="T503:U503"/>
    <mergeCell ref="V503:W503"/>
    <mergeCell ref="T499:U500"/>
    <mergeCell ref="A501:B501"/>
    <mergeCell ref="E501:F501"/>
    <mergeCell ref="G501:H501"/>
    <mergeCell ref="T501:U501"/>
    <mergeCell ref="V501:W501"/>
    <mergeCell ref="S497:S500"/>
    <mergeCell ref="T497:U498"/>
    <mergeCell ref="V497:W500"/>
    <mergeCell ref="J498:J500"/>
    <mergeCell ref="K498:L499"/>
    <mergeCell ref="M498:M500"/>
    <mergeCell ref="N498:N500"/>
    <mergeCell ref="O498:O500"/>
    <mergeCell ref="P498:P500"/>
    <mergeCell ref="Q498:Q500"/>
    <mergeCell ref="A495:B500"/>
    <mergeCell ref="C495:C500"/>
    <mergeCell ref="D495:D500"/>
    <mergeCell ref="E495:F500"/>
    <mergeCell ref="G495:H500"/>
    <mergeCell ref="I495:W495"/>
    <mergeCell ref="I496:I500"/>
    <mergeCell ref="J496:Q497"/>
    <mergeCell ref="R496:R500"/>
    <mergeCell ref="S496:W496"/>
    <mergeCell ref="A492:T492"/>
    <mergeCell ref="U492:V492"/>
    <mergeCell ref="A493:W493"/>
    <mergeCell ref="B494:E494"/>
    <mergeCell ref="F494:G494"/>
    <mergeCell ref="H494:W494"/>
    <mergeCell ref="A490:B490"/>
    <mergeCell ref="E490:F490"/>
    <mergeCell ref="G490:H490"/>
    <mergeCell ref="T490:U490"/>
    <mergeCell ref="V490:W490"/>
    <mergeCell ref="A491:B491"/>
    <mergeCell ref="E491:F491"/>
    <mergeCell ref="G491:H491"/>
    <mergeCell ref="T491:U491"/>
    <mergeCell ref="V491:W491"/>
    <mergeCell ref="A488:B488"/>
    <mergeCell ref="E488:F488"/>
    <mergeCell ref="G488:H488"/>
    <mergeCell ref="T488:U488"/>
    <mergeCell ref="V488:W488"/>
    <mergeCell ref="A489:B489"/>
    <mergeCell ref="E489:F489"/>
    <mergeCell ref="G489:H489"/>
    <mergeCell ref="T489:U489"/>
    <mergeCell ref="V489:W489"/>
    <mergeCell ref="A486:B486"/>
    <mergeCell ref="E486:F486"/>
    <mergeCell ref="G486:H486"/>
    <mergeCell ref="T486:U486"/>
    <mergeCell ref="V486:W486"/>
    <mergeCell ref="A487:B487"/>
    <mergeCell ref="E487:F487"/>
    <mergeCell ref="G487:H487"/>
    <mergeCell ref="T487:U487"/>
    <mergeCell ref="V487:W487"/>
    <mergeCell ref="A484:B484"/>
    <mergeCell ref="E484:F484"/>
    <mergeCell ref="G484:H484"/>
    <mergeCell ref="T484:U484"/>
    <mergeCell ref="V484:W484"/>
    <mergeCell ref="A485:B485"/>
    <mergeCell ref="E485:F485"/>
    <mergeCell ref="G485:H485"/>
    <mergeCell ref="T485:U485"/>
    <mergeCell ref="V485:W485"/>
    <mergeCell ref="A482:B482"/>
    <mergeCell ref="E482:F482"/>
    <mergeCell ref="G482:H482"/>
    <mergeCell ref="T482:U482"/>
    <mergeCell ref="V482:W482"/>
    <mergeCell ref="A483:B483"/>
    <mergeCell ref="E483:F483"/>
    <mergeCell ref="G483:H483"/>
    <mergeCell ref="T483:U483"/>
    <mergeCell ref="V483:W483"/>
    <mergeCell ref="A480:B480"/>
    <mergeCell ref="E480:F480"/>
    <mergeCell ref="G480:H480"/>
    <mergeCell ref="T480:U480"/>
    <mergeCell ref="V480:W480"/>
    <mergeCell ref="A481:B481"/>
    <mergeCell ref="E481:F481"/>
    <mergeCell ref="G481:H481"/>
    <mergeCell ref="T481:U481"/>
    <mergeCell ref="V481:W481"/>
    <mergeCell ref="A478:B478"/>
    <mergeCell ref="E478:F478"/>
    <mergeCell ref="G478:H478"/>
    <mergeCell ref="T478:U478"/>
    <mergeCell ref="V478:W478"/>
    <mergeCell ref="A479:B479"/>
    <mergeCell ref="E479:F479"/>
    <mergeCell ref="G479:H479"/>
    <mergeCell ref="T479:U479"/>
    <mergeCell ref="V479:W479"/>
    <mergeCell ref="A476:B476"/>
    <mergeCell ref="E476:F476"/>
    <mergeCell ref="G476:H476"/>
    <mergeCell ref="T476:U476"/>
    <mergeCell ref="V476:W476"/>
    <mergeCell ref="A477:B477"/>
    <mergeCell ref="E477:F477"/>
    <mergeCell ref="G477:H477"/>
    <mergeCell ref="T477:U477"/>
    <mergeCell ref="V477:W477"/>
    <mergeCell ref="A474:B474"/>
    <mergeCell ref="E474:F474"/>
    <mergeCell ref="G474:H474"/>
    <mergeCell ref="T474:U474"/>
    <mergeCell ref="V474:W474"/>
    <mergeCell ref="A475:B475"/>
    <mergeCell ref="E475:F475"/>
    <mergeCell ref="G475:H475"/>
    <mergeCell ref="T475:U475"/>
    <mergeCell ref="V475:W475"/>
    <mergeCell ref="A472:B472"/>
    <mergeCell ref="E472:F472"/>
    <mergeCell ref="G472:H472"/>
    <mergeCell ref="T472:U472"/>
    <mergeCell ref="V472:W472"/>
    <mergeCell ref="A473:B473"/>
    <mergeCell ref="E473:F473"/>
    <mergeCell ref="G473:H473"/>
    <mergeCell ref="T473:U473"/>
    <mergeCell ref="V473:W473"/>
    <mergeCell ref="A470:B470"/>
    <mergeCell ref="E470:F470"/>
    <mergeCell ref="G470:H470"/>
    <mergeCell ref="T470:U470"/>
    <mergeCell ref="V470:W470"/>
    <mergeCell ref="A471:B471"/>
    <mergeCell ref="E471:F471"/>
    <mergeCell ref="G471:H471"/>
    <mergeCell ref="T471:U471"/>
    <mergeCell ref="V471:W471"/>
    <mergeCell ref="A468:B468"/>
    <mergeCell ref="E468:F468"/>
    <mergeCell ref="G468:H468"/>
    <mergeCell ref="T468:U468"/>
    <mergeCell ref="V468:W468"/>
    <mergeCell ref="A469:B469"/>
    <mergeCell ref="E469:F469"/>
    <mergeCell ref="G469:H469"/>
    <mergeCell ref="T469:U469"/>
    <mergeCell ref="V469:W469"/>
    <mergeCell ref="A466:B466"/>
    <mergeCell ref="E466:F466"/>
    <mergeCell ref="G466:H466"/>
    <mergeCell ref="T466:U466"/>
    <mergeCell ref="V466:W466"/>
    <mergeCell ref="A467:B467"/>
    <mergeCell ref="E467:F467"/>
    <mergeCell ref="G467:H467"/>
    <mergeCell ref="T467:U467"/>
    <mergeCell ref="V467:W467"/>
    <mergeCell ref="A464:B464"/>
    <mergeCell ref="E464:F464"/>
    <mergeCell ref="G464:H464"/>
    <mergeCell ref="T464:U464"/>
    <mergeCell ref="V464:W464"/>
    <mergeCell ref="A465:B465"/>
    <mergeCell ref="E465:F465"/>
    <mergeCell ref="G465:H465"/>
    <mergeCell ref="T465:U465"/>
    <mergeCell ref="V465:W465"/>
    <mergeCell ref="T461:U462"/>
    <mergeCell ref="A463:B463"/>
    <mergeCell ref="E463:F463"/>
    <mergeCell ref="G463:H463"/>
    <mergeCell ref="T463:U463"/>
    <mergeCell ref="V463:W463"/>
    <mergeCell ref="S459:S462"/>
    <mergeCell ref="T459:U460"/>
    <mergeCell ref="V459:W462"/>
    <mergeCell ref="J460:J462"/>
    <mergeCell ref="K460:L461"/>
    <mergeCell ref="M460:M462"/>
    <mergeCell ref="N460:N462"/>
    <mergeCell ref="O460:O462"/>
    <mergeCell ref="P460:P462"/>
    <mergeCell ref="Q460:Q462"/>
    <mergeCell ref="A457:B462"/>
    <mergeCell ref="C457:C462"/>
    <mergeCell ref="D457:D462"/>
    <mergeCell ref="E457:F462"/>
    <mergeCell ref="G457:H462"/>
    <mergeCell ref="I457:W457"/>
    <mergeCell ref="I458:I462"/>
    <mergeCell ref="J458:Q459"/>
    <mergeCell ref="R458:R462"/>
    <mergeCell ref="S458:W458"/>
    <mergeCell ref="A454:T454"/>
    <mergeCell ref="U454:V454"/>
    <mergeCell ref="A455:W455"/>
    <mergeCell ref="B456:E456"/>
    <mergeCell ref="F456:G456"/>
    <mergeCell ref="H456:W456"/>
    <mergeCell ref="A452:B452"/>
    <mergeCell ref="E452:F452"/>
    <mergeCell ref="G452:H452"/>
    <mergeCell ref="T452:U452"/>
    <mergeCell ref="V452:W452"/>
    <mergeCell ref="A453:W453"/>
    <mergeCell ref="A450:B450"/>
    <mergeCell ref="E450:F450"/>
    <mergeCell ref="G450:H450"/>
    <mergeCell ref="T450:U450"/>
    <mergeCell ref="V450:W450"/>
    <mergeCell ref="A451:B451"/>
    <mergeCell ref="E451:F451"/>
    <mergeCell ref="G451:H451"/>
    <mergeCell ref="T451:U451"/>
    <mergeCell ref="V451:W451"/>
    <mergeCell ref="A448:B448"/>
    <mergeCell ref="E448:F448"/>
    <mergeCell ref="G448:H448"/>
    <mergeCell ref="T448:U448"/>
    <mergeCell ref="V448:W448"/>
    <mergeCell ref="A449:B449"/>
    <mergeCell ref="E449:F449"/>
    <mergeCell ref="G449:H449"/>
    <mergeCell ref="T449:U449"/>
    <mergeCell ref="V449:W449"/>
    <mergeCell ref="A446:B446"/>
    <mergeCell ref="E446:F446"/>
    <mergeCell ref="G446:H446"/>
    <mergeCell ref="T446:U446"/>
    <mergeCell ref="V446:W446"/>
    <mergeCell ref="A447:B447"/>
    <mergeCell ref="E447:F447"/>
    <mergeCell ref="G447:H447"/>
    <mergeCell ref="T447:U447"/>
    <mergeCell ref="V447:W447"/>
    <mergeCell ref="A444:B444"/>
    <mergeCell ref="E444:F444"/>
    <mergeCell ref="G444:H444"/>
    <mergeCell ref="T444:U444"/>
    <mergeCell ref="V444:W444"/>
    <mergeCell ref="A445:B445"/>
    <mergeCell ref="E445:F445"/>
    <mergeCell ref="G445:H445"/>
    <mergeCell ref="T445:U445"/>
    <mergeCell ref="V445:W445"/>
    <mergeCell ref="A442:B442"/>
    <mergeCell ref="E442:F442"/>
    <mergeCell ref="G442:H442"/>
    <mergeCell ref="T442:U442"/>
    <mergeCell ref="V442:W442"/>
    <mergeCell ref="A443:B443"/>
    <mergeCell ref="E443:F443"/>
    <mergeCell ref="G443:H443"/>
    <mergeCell ref="T443:U443"/>
    <mergeCell ref="V443:W443"/>
    <mergeCell ref="A440:B440"/>
    <mergeCell ref="E440:F440"/>
    <mergeCell ref="G440:H440"/>
    <mergeCell ref="T440:U440"/>
    <mergeCell ref="V440:W440"/>
    <mergeCell ref="A441:B441"/>
    <mergeCell ref="E441:F441"/>
    <mergeCell ref="G441:H441"/>
    <mergeCell ref="T441:U441"/>
    <mergeCell ref="V441:W441"/>
    <mergeCell ref="A438:B438"/>
    <mergeCell ref="E438:F438"/>
    <mergeCell ref="G438:H438"/>
    <mergeCell ref="T438:U438"/>
    <mergeCell ref="V438:W438"/>
    <mergeCell ref="A439:B439"/>
    <mergeCell ref="E439:F439"/>
    <mergeCell ref="G439:H439"/>
    <mergeCell ref="T439:U439"/>
    <mergeCell ref="V439:W439"/>
    <mergeCell ref="A436:B436"/>
    <mergeCell ref="E436:F436"/>
    <mergeCell ref="G436:H436"/>
    <mergeCell ref="T436:U436"/>
    <mergeCell ref="V436:W436"/>
    <mergeCell ref="A437:B437"/>
    <mergeCell ref="E437:F437"/>
    <mergeCell ref="G437:H437"/>
    <mergeCell ref="T437:U437"/>
    <mergeCell ref="V437:W437"/>
    <mergeCell ref="A434:B434"/>
    <mergeCell ref="E434:F434"/>
    <mergeCell ref="G434:H434"/>
    <mergeCell ref="T434:U434"/>
    <mergeCell ref="V434:W434"/>
    <mergeCell ref="A435:B435"/>
    <mergeCell ref="E435:F435"/>
    <mergeCell ref="G435:H435"/>
    <mergeCell ref="T435:U435"/>
    <mergeCell ref="V435:W435"/>
    <mergeCell ref="A432:B432"/>
    <mergeCell ref="E432:F432"/>
    <mergeCell ref="G432:H432"/>
    <mergeCell ref="T432:U432"/>
    <mergeCell ref="V432:W432"/>
    <mergeCell ref="A433:B433"/>
    <mergeCell ref="E433:F433"/>
    <mergeCell ref="G433:H433"/>
    <mergeCell ref="T433:U433"/>
    <mergeCell ref="V433:W433"/>
    <mergeCell ref="A430:B430"/>
    <mergeCell ref="E430:F430"/>
    <mergeCell ref="G430:H430"/>
    <mergeCell ref="T430:U430"/>
    <mergeCell ref="V430:W430"/>
    <mergeCell ref="A431:B431"/>
    <mergeCell ref="E431:F431"/>
    <mergeCell ref="G431:H431"/>
    <mergeCell ref="T431:U431"/>
    <mergeCell ref="V431:W431"/>
    <mergeCell ref="A428:B428"/>
    <mergeCell ref="E428:F428"/>
    <mergeCell ref="G428:H428"/>
    <mergeCell ref="T428:U428"/>
    <mergeCell ref="V428:W428"/>
    <mergeCell ref="A429:B429"/>
    <mergeCell ref="E429:F429"/>
    <mergeCell ref="G429:H429"/>
    <mergeCell ref="T429:U429"/>
    <mergeCell ref="V429:W429"/>
    <mergeCell ref="A426:B426"/>
    <mergeCell ref="E426:F426"/>
    <mergeCell ref="G426:H426"/>
    <mergeCell ref="T426:U426"/>
    <mergeCell ref="V426:W426"/>
    <mergeCell ref="A427:B427"/>
    <mergeCell ref="E427:F427"/>
    <mergeCell ref="G427:H427"/>
    <mergeCell ref="T427:U427"/>
    <mergeCell ref="V427:W427"/>
    <mergeCell ref="T423:U424"/>
    <mergeCell ref="A425:B425"/>
    <mergeCell ref="E425:F425"/>
    <mergeCell ref="G425:H425"/>
    <mergeCell ref="T425:U425"/>
    <mergeCell ref="V425:W425"/>
    <mergeCell ref="S421:S424"/>
    <mergeCell ref="T421:U422"/>
    <mergeCell ref="V421:W424"/>
    <mergeCell ref="J422:J424"/>
    <mergeCell ref="K422:L423"/>
    <mergeCell ref="M422:M424"/>
    <mergeCell ref="N422:N424"/>
    <mergeCell ref="O422:O424"/>
    <mergeCell ref="P422:P424"/>
    <mergeCell ref="Q422:Q424"/>
    <mergeCell ref="A419:B424"/>
    <mergeCell ref="C419:C424"/>
    <mergeCell ref="D419:D424"/>
    <mergeCell ref="E419:F424"/>
    <mergeCell ref="G419:H424"/>
    <mergeCell ref="I419:W419"/>
    <mergeCell ref="I420:I424"/>
    <mergeCell ref="J420:Q421"/>
    <mergeCell ref="R420:R424"/>
    <mergeCell ref="S420:W420"/>
    <mergeCell ref="A416:T416"/>
    <mergeCell ref="U416:V416"/>
    <mergeCell ref="A417:W417"/>
    <mergeCell ref="B418:E418"/>
    <mergeCell ref="F418:G418"/>
    <mergeCell ref="H418:W418"/>
    <mergeCell ref="A414:B414"/>
    <mergeCell ref="E414:F414"/>
    <mergeCell ref="G414:H414"/>
    <mergeCell ref="T414:U414"/>
    <mergeCell ref="V414:W414"/>
    <mergeCell ref="A415:B415"/>
    <mergeCell ref="E415:F415"/>
    <mergeCell ref="G415:H415"/>
    <mergeCell ref="T415:U415"/>
    <mergeCell ref="V415:W415"/>
    <mergeCell ref="A412:B412"/>
    <mergeCell ref="E412:F412"/>
    <mergeCell ref="G412:H412"/>
    <mergeCell ref="T412:U412"/>
    <mergeCell ref="V412:W412"/>
    <mergeCell ref="A413:B413"/>
    <mergeCell ref="E413:F413"/>
    <mergeCell ref="G413:H413"/>
    <mergeCell ref="T413:U413"/>
    <mergeCell ref="V413:W413"/>
    <mergeCell ref="A410:B410"/>
    <mergeCell ref="E410:F410"/>
    <mergeCell ref="G410:H410"/>
    <mergeCell ref="T410:U410"/>
    <mergeCell ref="V410:W410"/>
    <mergeCell ref="A411:B411"/>
    <mergeCell ref="E411:F411"/>
    <mergeCell ref="G411:H411"/>
    <mergeCell ref="T411:U411"/>
    <mergeCell ref="V411:W411"/>
    <mergeCell ref="A408:B408"/>
    <mergeCell ref="E408:F408"/>
    <mergeCell ref="G408:H408"/>
    <mergeCell ref="T408:U408"/>
    <mergeCell ref="V408:W408"/>
    <mergeCell ref="A409:B409"/>
    <mergeCell ref="E409:F409"/>
    <mergeCell ref="G409:H409"/>
    <mergeCell ref="T409:U409"/>
    <mergeCell ref="V409:W409"/>
    <mergeCell ref="A406:B406"/>
    <mergeCell ref="E406:F406"/>
    <mergeCell ref="G406:H406"/>
    <mergeCell ref="T406:U406"/>
    <mergeCell ref="V406:W406"/>
    <mergeCell ref="A407:B407"/>
    <mergeCell ref="E407:F407"/>
    <mergeCell ref="G407:H407"/>
    <mergeCell ref="T407:U407"/>
    <mergeCell ref="V407:W407"/>
    <mergeCell ref="A404:B404"/>
    <mergeCell ref="E404:F404"/>
    <mergeCell ref="G404:H404"/>
    <mergeCell ref="T404:U404"/>
    <mergeCell ref="V404:W404"/>
    <mergeCell ref="A405:B405"/>
    <mergeCell ref="E405:F405"/>
    <mergeCell ref="G405:H405"/>
    <mergeCell ref="T405:U405"/>
    <mergeCell ref="V405:W405"/>
    <mergeCell ref="A402:B402"/>
    <mergeCell ref="E402:F402"/>
    <mergeCell ref="G402:H402"/>
    <mergeCell ref="T402:U402"/>
    <mergeCell ref="V402:W402"/>
    <mergeCell ref="A403:B403"/>
    <mergeCell ref="E403:F403"/>
    <mergeCell ref="G403:H403"/>
    <mergeCell ref="T403:U403"/>
    <mergeCell ref="V403:W403"/>
    <mergeCell ref="A400:B400"/>
    <mergeCell ref="E400:F400"/>
    <mergeCell ref="G400:H400"/>
    <mergeCell ref="T400:U400"/>
    <mergeCell ref="V400:W400"/>
    <mergeCell ref="A401:B401"/>
    <mergeCell ref="E401:F401"/>
    <mergeCell ref="G401:H401"/>
    <mergeCell ref="T401:U401"/>
    <mergeCell ref="V401:W401"/>
    <mergeCell ref="A398:B398"/>
    <mergeCell ref="E398:F398"/>
    <mergeCell ref="G398:H398"/>
    <mergeCell ref="T398:U398"/>
    <mergeCell ref="V398:W398"/>
    <mergeCell ref="A399:B399"/>
    <mergeCell ref="E399:F399"/>
    <mergeCell ref="G399:H399"/>
    <mergeCell ref="T399:U399"/>
    <mergeCell ref="V399:W399"/>
    <mergeCell ref="A396:B396"/>
    <mergeCell ref="E396:F396"/>
    <mergeCell ref="G396:H396"/>
    <mergeCell ref="T396:U396"/>
    <mergeCell ref="V396:W396"/>
    <mergeCell ref="A397:B397"/>
    <mergeCell ref="E397:F397"/>
    <mergeCell ref="G397:H397"/>
    <mergeCell ref="T397:U397"/>
    <mergeCell ref="V397:W397"/>
    <mergeCell ref="A394:B394"/>
    <mergeCell ref="E394:F394"/>
    <mergeCell ref="G394:H394"/>
    <mergeCell ref="T394:U394"/>
    <mergeCell ref="V394:W394"/>
    <mergeCell ref="A395:B395"/>
    <mergeCell ref="E395:F395"/>
    <mergeCell ref="G395:H395"/>
    <mergeCell ref="T395:U395"/>
    <mergeCell ref="V395:W395"/>
    <mergeCell ref="A392:B392"/>
    <mergeCell ref="E392:F392"/>
    <mergeCell ref="G392:H392"/>
    <mergeCell ref="T392:U392"/>
    <mergeCell ref="V392:W392"/>
    <mergeCell ref="A393:B393"/>
    <mergeCell ref="E393:F393"/>
    <mergeCell ref="G393:H393"/>
    <mergeCell ref="T393:U393"/>
    <mergeCell ref="V393:W393"/>
    <mergeCell ref="A390:B390"/>
    <mergeCell ref="E390:F390"/>
    <mergeCell ref="G390:H390"/>
    <mergeCell ref="T390:U390"/>
    <mergeCell ref="V390:W390"/>
    <mergeCell ref="A391:B391"/>
    <mergeCell ref="E391:F391"/>
    <mergeCell ref="G391:H391"/>
    <mergeCell ref="T391:U391"/>
    <mergeCell ref="V391:W391"/>
    <mergeCell ref="A388:B388"/>
    <mergeCell ref="E388:F388"/>
    <mergeCell ref="G388:H388"/>
    <mergeCell ref="T388:U388"/>
    <mergeCell ref="V388:W388"/>
    <mergeCell ref="A389:B389"/>
    <mergeCell ref="E389:F389"/>
    <mergeCell ref="G389:H389"/>
    <mergeCell ref="T389:U389"/>
    <mergeCell ref="V389:W389"/>
    <mergeCell ref="T385:U386"/>
    <mergeCell ref="A387:B387"/>
    <mergeCell ref="E387:F387"/>
    <mergeCell ref="G387:H387"/>
    <mergeCell ref="T387:U387"/>
    <mergeCell ref="V387:W387"/>
    <mergeCell ref="S383:S386"/>
    <mergeCell ref="T383:U384"/>
    <mergeCell ref="V383:W386"/>
    <mergeCell ref="J384:J386"/>
    <mergeCell ref="K384:L385"/>
    <mergeCell ref="M384:M386"/>
    <mergeCell ref="N384:N386"/>
    <mergeCell ref="O384:O386"/>
    <mergeCell ref="P384:P386"/>
    <mergeCell ref="Q384:Q386"/>
    <mergeCell ref="A381:B386"/>
    <mergeCell ref="C381:C386"/>
    <mergeCell ref="D381:D386"/>
    <mergeCell ref="E381:F386"/>
    <mergeCell ref="G381:H386"/>
    <mergeCell ref="I381:W381"/>
    <mergeCell ref="I382:I386"/>
    <mergeCell ref="J382:Q383"/>
    <mergeCell ref="R382:R386"/>
    <mergeCell ref="S382:W382"/>
    <mergeCell ref="A378:T378"/>
    <mergeCell ref="U378:V378"/>
    <mergeCell ref="A379:W379"/>
    <mergeCell ref="B380:E380"/>
    <mergeCell ref="F380:G380"/>
    <mergeCell ref="H380:W380"/>
    <mergeCell ref="A376:B376"/>
    <mergeCell ref="E376:F376"/>
    <mergeCell ref="G376:H376"/>
    <mergeCell ref="T376:U376"/>
    <mergeCell ref="V376:W376"/>
    <mergeCell ref="A377:W377"/>
    <mergeCell ref="A374:B374"/>
    <mergeCell ref="E374:F374"/>
    <mergeCell ref="G374:H374"/>
    <mergeCell ref="T374:U374"/>
    <mergeCell ref="V374:W374"/>
    <mergeCell ref="A375:B375"/>
    <mergeCell ref="E375:F375"/>
    <mergeCell ref="G375:H375"/>
    <mergeCell ref="T375:U375"/>
    <mergeCell ref="V375:W375"/>
    <mergeCell ref="A372:B372"/>
    <mergeCell ref="E372:F372"/>
    <mergeCell ref="G372:H372"/>
    <mergeCell ref="T372:U372"/>
    <mergeCell ref="V372:W372"/>
    <mergeCell ref="A373:B373"/>
    <mergeCell ref="E373:F373"/>
    <mergeCell ref="G373:H373"/>
    <mergeCell ref="T373:U373"/>
    <mergeCell ref="V373:W373"/>
    <mergeCell ref="A370:B370"/>
    <mergeCell ref="E370:F370"/>
    <mergeCell ref="G370:H370"/>
    <mergeCell ref="T370:U370"/>
    <mergeCell ref="V370:W370"/>
    <mergeCell ref="A371:B371"/>
    <mergeCell ref="E371:F371"/>
    <mergeCell ref="G371:H371"/>
    <mergeCell ref="T371:U371"/>
    <mergeCell ref="V371:W371"/>
    <mergeCell ref="A368:B368"/>
    <mergeCell ref="E368:F368"/>
    <mergeCell ref="G368:H368"/>
    <mergeCell ref="T368:U368"/>
    <mergeCell ref="V368:W368"/>
    <mergeCell ref="A369:B369"/>
    <mergeCell ref="E369:F369"/>
    <mergeCell ref="G369:H369"/>
    <mergeCell ref="T369:U369"/>
    <mergeCell ref="V369:W369"/>
    <mergeCell ref="A366:B366"/>
    <mergeCell ref="E366:F366"/>
    <mergeCell ref="G366:H366"/>
    <mergeCell ref="T366:U366"/>
    <mergeCell ref="V366:W366"/>
    <mergeCell ref="A367:B367"/>
    <mergeCell ref="E367:F367"/>
    <mergeCell ref="G367:H367"/>
    <mergeCell ref="T367:U367"/>
    <mergeCell ref="V367:W367"/>
    <mergeCell ref="A364:B364"/>
    <mergeCell ref="E364:F364"/>
    <mergeCell ref="G364:H364"/>
    <mergeCell ref="T364:U364"/>
    <mergeCell ref="V364:W364"/>
    <mergeCell ref="A365:B365"/>
    <mergeCell ref="E365:F365"/>
    <mergeCell ref="G365:H365"/>
    <mergeCell ref="T365:U365"/>
    <mergeCell ref="V365:W365"/>
    <mergeCell ref="A362:B362"/>
    <mergeCell ref="E362:F362"/>
    <mergeCell ref="G362:H362"/>
    <mergeCell ref="T362:U362"/>
    <mergeCell ref="V362:W362"/>
    <mergeCell ref="A363:B363"/>
    <mergeCell ref="E363:F363"/>
    <mergeCell ref="G363:H363"/>
    <mergeCell ref="T363:U363"/>
    <mergeCell ref="V363:W363"/>
    <mergeCell ref="A360:B360"/>
    <mergeCell ref="E360:F360"/>
    <mergeCell ref="G360:H360"/>
    <mergeCell ref="T360:U360"/>
    <mergeCell ref="V360:W360"/>
    <mergeCell ref="A361:B361"/>
    <mergeCell ref="E361:F361"/>
    <mergeCell ref="G361:H361"/>
    <mergeCell ref="T361:U361"/>
    <mergeCell ref="V361:W361"/>
    <mergeCell ref="A358:B358"/>
    <mergeCell ref="E358:F358"/>
    <mergeCell ref="G358:H358"/>
    <mergeCell ref="T358:U358"/>
    <mergeCell ref="V358:W358"/>
    <mergeCell ref="A359:B359"/>
    <mergeCell ref="E359:F359"/>
    <mergeCell ref="G359:H359"/>
    <mergeCell ref="T359:U359"/>
    <mergeCell ref="V359:W359"/>
    <mergeCell ref="A356:B356"/>
    <mergeCell ref="E356:F356"/>
    <mergeCell ref="G356:H356"/>
    <mergeCell ref="T356:U356"/>
    <mergeCell ref="V356:W356"/>
    <mergeCell ref="A357:B357"/>
    <mergeCell ref="E357:F357"/>
    <mergeCell ref="G357:H357"/>
    <mergeCell ref="T357:U357"/>
    <mergeCell ref="V357:W357"/>
    <mergeCell ref="A354:B354"/>
    <mergeCell ref="E354:F354"/>
    <mergeCell ref="G354:H354"/>
    <mergeCell ref="T354:U354"/>
    <mergeCell ref="V354:W354"/>
    <mergeCell ref="A355:B355"/>
    <mergeCell ref="E355:F355"/>
    <mergeCell ref="G355:H355"/>
    <mergeCell ref="T355:U355"/>
    <mergeCell ref="V355:W355"/>
    <mergeCell ref="A352:B352"/>
    <mergeCell ref="E352:F352"/>
    <mergeCell ref="G352:H352"/>
    <mergeCell ref="T352:U352"/>
    <mergeCell ref="V352:W352"/>
    <mergeCell ref="A353:B353"/>
    <mergeCell ref="E353:F353"/>
    <mergeCell ref="G353:H353"/>
    <mergeCell ref="T353:U353"/>
    <mergeCell ref="V353:W353"/>
    <mergeCell ref="A350:B350"/>
    <mergeCell ref="E350:F350"/>
    <mergeCell ref="G350:H350"/>
    <mergeCell ref="T350:U350"/>
    <mergeCell ref="V350:W350"/>
    <mergeCell ref="A351:B351"/>
    <mergeCell ref="E351:F351"/>
    <mergeCell ref="G351:H351"/>
    <mergeCell ref="T351:U351"/>
    <mergeCell ref="V351:W351"/>
    <mergeCell ref="T347:U348"/>
    <mergeCell ref="A349:B349"/>
    <mergeCell ref="E349:F349"/>
    <mergeCell ref="G349:H349"/>
    <mergeCell ref="T349:U349"/>
    <mergeCell ref="V349:W349"/>
    <mergeCell ref="S345:S348"/>
    <mergeCell ref="T345:U346"/>
    <mergeCell ref="V345:W348"/>
    <mergeCell ref="J346:J348"/>
    <mergeCell ref="K346:L347"/>
    <mergeCell ref="M346:M348"/>
    <mergeCell ref="N346:N348"/>
    <mergeCell ref="O346:O348"/>
    <mergeCell ref="P346:P348"/>
    <mergeCell ref="Q346:Q348"/>
    <mergeCell ref="A343:B348"/>
    <mergeCell ref="C343:C348"/>
    <mergeCell ref="D343:D348"/>
    <mergeCell ref="E343:F348"/>
    <mergeCell ref="G343:H348"/>
    <mergeCell ref="I343:W343"/>
    <mergeCell ref="I344:I348"/>
    <mergeCell ref="J344:Q345"/>
    <mergeCell ref="R344:R348"/>
    <mergeCell ref="S344:W344"/>
    <mergeCell ref="A340:T340"/>
    <mergeCell ref="U340:V340"/>
    <mergeCell ref="A341:W341"/>
    <mergeCell ref="B342:E342"/>
    <mergeCell ref="F342:G342"/>
    <mergeCell ref="H342:W342"/>
    <mergeCell ref="A338:B338"/>
    <mergeCell ref="E338:F338"/>
    <mergeCell ref="G338:H338"/>
    <mergeCell ref="T338:U338"/>
    <mergeCell ref="V338:W338"/>
    <mergeCell ref="A339:W339"/>
    <mergeCell ref="A336:B336"/>
    <mergeCell ref="E336:F336"/>
    <mergeCell ref="G336:H336"/>
    <mergeCell ref="T336:U336"/>
    <mergeCell ref="V336:W336"/>
    <mergeCell ref="A337:B337"/>
    <mergeCell ref="E337:F337"/>
    <mergeCell ref="G337:H337"/>
    <mergeCell ref="T337:U337"/>
    <mergeCell ref="V337:W337"/>
    <mergeCell ref="A334:B334"/>
    <mergeCell ref="E334:F334"/>
    <mergeCell ref="G334:H334"/>
    <mergeCell ref="T334:U334"/>
    <mergeCell ref="V334:W334"/>
    <mergeCell ref="A335:B335"/>
    <mergeCell ref="E335:F335"/>
    <mergeCell ref="G335:H335"/>
    <mergeCell ref="T335:U335"/>
    <mergeCell ref="V335:W335"/>
    <mergeCell ref="A332:B332"/>
    <mergeCell ref="E332:F332"/>
    <mergeCell ref="G332:H332"/>
    <mergeCell ref="T332:U332"/>
    <mergeCell ref="V332:W332"/>
    <mergeCell ref="A333:B333"/>
    <mergeCell ref="E333:F333"/>
    <mergeCell ref="G333:H333"/>
    <mergeCell ref="T333:U333"/>
    <mergeCell ref="V333:W333"/>
    <mergeCell ref="A330:B330"/>
    <mergeCell ref="E330:F330"/>
    <mergeCell ref="G330:H330"/>
    <mergeCell ref="T330:U330"/>
    <mergeCell ref="V330:W330"/>
    <mergeCell ref="A331:B331"/>
    <mergeCell ref="E331:F331"/>
    <mergeCell ref="G331:H331"/>
    <mergeCell ref="T331:U331"/>
    <mergeCell ref="V331:W331"/>
    <mergeCell ref="A328:B328"/>
    <mergeCell ref="E328:F328"/>
    <mergeCell ref="G328:H328"/>
    <mergeCell ref="T328:U328"/>
    <mergeCell ref="V328:W328"/>
    <mergeCell ref="A329:B329"/>
    <mergeCell ref="E329:F329"/>
    <mergeCell ref="G329:H329"/>
    <mergeCell ref="T329:U329"/>
    <mergeCell ref="V329:W329"/>
    <mergeCell ref="A326:B326"/>
    <mergeCell ref="E326:F326"/>
    <mergeCell ref="G326:H326"/>
    <mergeCell ref="T326:U326"/>
    <mergeCell ref="V326:W326"/>
    <mergeCell ref="A327:B327"/>
    <mergeCell ref="E327:F327"/>
    <mergeCell ref="G327:H327"/>
    <mergeCell ref="T327:U327"/>
    <mergeCell ref="V327:W327"/>
    <mergeCell ref="A324:B324"/>
    <mergeCell ref="E324:F324"/>
    <mergeCell ref="G324:H324"/>
    <mergeCell ref="T324:U324"/>
    <mergeCell ref="V324:W324"/>
    <mergeCell ref="A325:B325"/>
    <mergeCell ref="E325:F325"/>
    <mergeCell ref="G325:H325"/>
    <mergeCell ref="T325:U325"/>
    <mergeCell ref="V325:W325"/>
    <mergeCell ref="A322:B322"/>
    <mergeCell ref="E322:F322"/>
    <mergeCell ref="G322:H322"/>
    <mergeCell ref="T322:U322"/>
    <mergeCell ref="V322:W322"/>
    <mergeCell ref="A323:B323"/>
    <mergeCell ref="E323:F323"/>
    <mergeCell ref="G323:H323"/>
    <mergeCell ref="T323:U323"/>
    <mergeCell ref="V323:W323"/>
    <mergeCell ref="A320:B320"/>
    <mergeCell ref="E320:F320"/>
    <mergeCell ref="G320:H320"/>
    <mergeCell ref="T320:U320"/>
    <mergeCell ref="V320:W320"/>
    <mergeCell ref="A321:B321"/>
    <mergeCell ref="E321:F321"/>
    <mergeCell ref="G321:H321"/>
    <mergeCell ref="T321:U321"/>
    <mergeCell ref="V321:W321"/>
    <mergeCell ref="A318:B318"/>
    <mergeCell ref="E318:F318"/>
    <mergeCell ref="G318:H318"/>
    <mergeCell ref="T318:U318"/>
    <mergeCell ref="V318:W318"/>
    <mergeCell ref="A319:B319"/>
    <mergeCell ref="E319:F319"/>
    <mergeCell ref="G319:H319"/>
    <mergeCell ref="T319:U319"/>
    <mergeCell ref="V319:W319"/>
    <mergeCell ref="A316:B316"/>
    <mergeCell ref="E316:F316"/>
    <mergeCell ref="G316:H316"/>
    <mergeCell ref="T316:U316"/>
    <mergeCell ref="V316:W316"/>
    <mergeCell ref="A317:B317"/>
    <mergeCell ref="E317:F317"/>
    <mergeCell ref="G317:H317"/>
    <mergeCell ref="T317:U317"/>
    <mergeCell ref="V317:W317"/>
    <mergeCell ref="A314:B314"/>
    <mergeCell ref="E314:F314"/>
    <mergeCell ref="G314:H314"/>
    <mergeCell ref="T314:U314"/>
    <mergeCell ref="V314:W314"/>
    <mergeCell ref="A315:B315"/>
    <mergeCell ref="E315:F315"/>
    <mergeCell ref="G315:H315"/>
    <mergeCell ref="T315:U315"/>
    <mergeCell ref="V315:W315"/>
    <mergeCell ref="A312:B312"/>
    <mergeCell ref="E312:F312"/>
    <mergeCell ref="G312:H312"/>
    <mergeCell ref="T312:U312"/>
    <mergeCell ref="V312:W312"/>
    <mergeCell ref="A313:B313"/>
    <mergeCell ref="E313:F313"/>
    <mergeCell ref="G313:H313"/>
    <mergeCell ref="T313:U313"/>
    <mergeCell ref="V313:W313"/>
    <mergeCell ref="T309:U310"/>
    <mergeCell ref="A311:B311"/>
    <mergeCell ref="E311:F311"/>
    <mergeCell ref="G311:H311"/>
    <mergeCell ref="T311:U311"/>
    <mergeCell ref="V311:W311"/>
    <mergeCell ref="S307:S310"/>
    <mergeCell ref="T307:U308"/>
    <mergeCell ref="V307:W310"/>
    <mergeCell ref="J308:J310"/>
    <mergeCell ref="K308:L309"/>
    <mergeCell ref="M308:M310"/>
    <mergeCell ref="N308:N310"/>
    <mergeCell ref="O308:O310"/>
    <mergeCell ref="P308:P310"/>
    <mergeCell ref="Q308:Q310"/>
    <mergeCell ref="A305:B310"/>
    <mergeCell ref="C305:C310"/>
    <mergeCell ref="D305:D310"/>
    <mergeCell ref="E305:F310"/>
    <mergeCell ref="G305:H310"/>
    <mergeCell ref="I305:W305"/>
    <mergeCell ref="I306:I310"/>
    <mergeCell ref="J306:Q307"/>
    <mergeCell ref="R306:R310"/>
    <mergeCell ref="S306:W306"/>
    <mergeCell ref="A301:W301"/>
    <mergeCell ref="A302:T302"/>
    <mergeCell ref="U302:V302"/>
    <mergeCell ref="A303:W303"/>
    <mergeCell ref="B304:E304"/>
    <mergeCell ref="F304:G304"/>
    <mergeCell ref="H304:W304"/>
    <mergeCell ref="A299:B299"/>
    <mergeCell ref="E299:F299"/>
    <mergeCell ref="G299:H299"/>
    <mergeCell ref="T299:U299"/>
    <mergeCell ref="V299:W299"/>
    <mergeCell ref="A300:B300"/>
    <mergeCell ref="E300:F300"/>
    <mergeCell ref="G300:H300"/>
    <mergeCell ref="T300:U300"/>
    <mergeCell ref="V300:W300"/>
    <mergeCell ref="A297:B297"/>
    <mergeCell ref="E297:F297"/>
    <mergeCell ref="G297:H297"/>
    <mergeCell ref="T297:U297"/>
    <mergeCell ref="V297:W297"/>
    <mergeCell ref="A298:B298"/>
    <mergeCell ref="E298:F298"/>
    <mergeCell ref="G298:H298"/>
    <mergeCell ref="T298:U298"/>
    <mergeCell ref="V298:W298"/>
    <mergeCell ref="A295:B295"/>
    <mergeCell ref="E295:F295"/>
    <mergeCell ref="G295:H295"/>
    <mergeCell ref="T295:U295"/>
    <mergeCell ref="V295:W295"/>
    <mergeCell ref="A296:B296"/>
    <mergeCell ref="E296:F296"/>
    <mergeCell ref="G296:H296"/>
    <mergeCell ref="T296:U296"/>
    <mergeCell ref="V296:W296"/>
    <mergeCell ref="A293:B293"/>
    <mergeCell ref="E293:F293"/>
    <mergeCell ref="G293:H293"/>
    <mergeCell ref="T293:U293"/>
    <mergeCell ref="V293:W293"/>
    <mergeCell ref="A294:B294"/>
    <mergeCell ref="E294:F294"/>
    <mergeCell ref="G294:H294"/>
    <mergeCell ref="T294:U294"/>
    <mergeCell ref="V294:W294"/>
    <mergeCell ref="A291:B291"/>
    <mergeCell ref="E291:F291"/>
    <mergeCell ref="G291:H291"/>
    <mergeCell ref="T291:U291"/>
    <mergeCell ref="V291:W291"/>
    <mergeCell ref="A292:B292"/>
    <mergeCell ref="E292:F292"/>
    <mergeCell ref="G292:H292"/>
    <mergeCell ref="T292:U292"/>
    <mergeCell ref="V292:W292"/>
    <mergeCell ref="A289:B289"/>
    <mergeCell ref="E289:F289"/>
    <mergeCell ref="G289:H289"/>
    <mergeCell ref="T289:U289"/>
    <mergeCell ref="V289:W289"/>
    <mergeCell ref="A290:B290"/>
    <mergeCell ref="E290:F290"/>
    <mergeCell ref="G290:H290"/>
    <mergeCell ref="T290:U290"/>
    <mergeCell ref="V290:W290"/>
    <mergeCell ref="A287:B287"/>
    <mergeCell ref="E287:F287"/>
    <mergeCell ref="G287:H287"/>
    <mergeCell ref="T287:U287"/>
    <mergeCell ref="V287:W287"/>
    <mergeCell ref="A288:B288"/>
    <mergeCell ref="E288:F288"/>
    <mergeCell ref="G288:H288"/>
    <mergeCell ref="T288:U288"/>
    <mergeCell ref="V288:W288"/>
    <mergeCell ref="A285:B285"/>
    <mergeCell ref="E285:F285"/>
    <mergeCell ref="G285:H285"/>
    <mergeCell ref="T285:U285"/>
    <mergeCell ref="V285:W285"/>
    <mergeCell ref="A286:B286"/>
    <mergeCell ref="E286:F286"/>
    <mergeCell ref="G286:H286"/>
    <mergeCell ref="T286:U286"/>
    <mergeCell ref="V286:W286"/>
    <mergeCell ref="A283:B283"/>
    <mergeCell ref="E283:F283"/>
    <mergeCell ref="G283:H283"/>
    <mergeCell ref="T283:U283"/>
    <mergeCell ref="V283:W283"/>
    <mergeCell ref="A284:B284"/>
    <mergeCell ref="E284:F284"/>
    <mergeCell ref="G284:H284"/>
    <mergeCell ref="T284:U284"/>
    <mergeCell ref="V284:W284"/>
    <mergeCell ref="A281:B281"/>
    <mergeCell ref="E281:F281"/>
    <mergeCell ref="G281:H281"/>
    <mergeCell ref="T281:U281"/>
    <mergeCell ref="V281:W281"/>
    <mergeCell ref="A282:B282"/>
    <mergeCell ref="E282:F282"/>
    <mergeCell ref="G282:H282"/>
    <mergeCell ref="T282:U282"/>
    <mergeCell ref="V282:W282"/>
    <mergeCell ref="A279:B279"/>
    <mergeCell ref="E279:F279"/>
    <mergeCell ref="G279:H279"/>
    <mergeCell ref="T279:U279"/>
    <mergeCell ref="V279:W279"/>
    <mergeCell ref="A280:B280"/>
    <mergeCell ref="E280:F280"/>
    <mergeCell ref="G280:H280"/>
    <mergeCell ref="T280:U280"/>
    <mergeCell ref="V280:W280"/>
    <mergeCell ref="A277:B277"/>
    <mergeCell ref="E277:F277"/>
    <mergeCell ref="G277:H277"/>
    <mergeCell ref="T277:U277"/>
    <mergeCell ref="V277:W277"/>
    <mergeCell ref="A278:B278"/>
    <mergeCell ref="E278:F278"/>
    <mergeCell ref="G278:H278"/>
    <mergeCell ref="T278:U278"/>
    <mergeCell ref="V278:W278"/>
    <mergeCell ref="A275:B275"/>
    <mergeCell ref="E275:F275"/>
    <mergeCell ref="G275:H275"/>
    <mergeCell ref="T275:U275"/>
    <mergeCell ref="V275:W275"/>
    <mergeCell ref="A276:B276"/>
    <mergeCell ref="E276:F276"/>
    <mergeCell ref="G276:H276"/>
    <mergeCell ref="T276:U276"/>
    <mergeCell ref="V276:W276"/>
    <mergeCell ref="T272:U273"/>
    <mergeCell ref="A274:B274"/>
    <mergeCell ref="E274:F274"/>
    <mergeCell ref="G274:H274"/>
    <mergeCell ref="T274:U274"/>
    <mergeCell ref="V274:W274"/>
    <mergeCell ref="S270:S273"/>
    <mergeCell ref="T270:U271"/>
    <mergeCell ref="V270:W273"/>
    <mergeCell ref="J271:J273"/>
    <mergeCell ref="K271:L272"/>
    <mergeCell ref="M271:M273"/>
    <mergeCell ref="N271:N273"/>
    <mergeCell ref="O271:O273"/>
    <mergeCell ref="P271:P273"/>
    <mergeCell ref="Q271:Q273"/>
    <mergeCell ref="A268:B273"/>
    <mergeCell ref="C268:C273"/>
    <mergeCell ref="D268:D273"/>
    <mergeCell ref="E268:F273"/>
    <mergeCell ref="G268:H273"/>
    <mergeCell ref="I268:W268"/>
    <mergeCell ref="I269:I273"/>
    <mergeCell ref="J269:Q270"/>
    <mergeCell ref="R269:R273"/>
    <mergeCell ref="S269:W269"/>
    <mergeCell ref="A264:W264"/>
    <mergeCell ref="A265:T265"/>
    <mergeCell ref="U265:V265"/>
    <mergeCell ref="A266:W266"/>
    <mergeCell ref="B267:E267"/>
    <mergeCell ref="F267:G267"/>
    <mergeCell ref="H267:W267"/>
    <mergeCell ref="A262:B262"/>
    <mergeCell ref="E262:F262"/>
    <mergeCell ref="G262:H262"/>
    <mergeCell ref="T262:U262"/>
    <mergeCell ref="V262:W262"/>
    <mergeCell ref="A263:B263"/>
    <mergeCell ref="E263:F263"/>
    <mergeCell ref="G263:H263"/>
    <mergeCell ref="T263:U263"/>
    <mergeCell ref="V263:W263"/>
    <mergeCell ref="A260:B260"/>
    <mergeCell ref="E260:F260"/>
    <mergeCell ref="G260:H260"/>
    <mergeCell ref="T260:U260"/>
    <mergeCell ref="V260:W260"/>
    <mergeCell ref="A261:B261"/>
    <mergeCell ref="E261:F261"/>
    <mergeCell ref="G261:H261"/>
    <mergeCell ref="T261:U261"/>
    <mergeCell ref="V261:W261"/>
    <mergeCell ref="A258:B258"/>
    <mergeCell ref="E258:F258"/>
    <mergeCell ref="G258:H258"/>
    <mergeCell ref="T258:U258"/>
    <mergeCell ref="V258:W258"/>
    <mergeCell ref="A259:B259"/>
    <mergeCell ref="E259:F259"/>
    <mergeCell ref="G259:H259"/>
    <mergeCell ref="T259:U259"/>
    <mergeCell ref="V259:W259"/>
    <mergeCell ref="A256:B256"/>
    <mergeCell ref="E256:F256"/>
    <mergeCell ref="G256:H256"/>
    <mergeCell ref="T256:U256"/>
    <mergeCell ref="V256:W256"/>
    <mergeCell ref="A257:B257"/>
    <mergeCell ref="E257:F257"/>
    <mergeCell ref="G257:H257"/>
    <mergeCell ref="T257:U257"/>
    <mergeCell ref="V257:W257"/>
    <mergeCell ref="A254:B254"/>
    <mergeCell ref="E254:F254"/>
    <mergeCell ref="G254:H254"/>
    <mergeCell ref="T254:U254"/>
    <mergeCell ref="V254:W254"/>
    <mergeCell ref="A255:B255"/>
    <mergeCell ref="E255:F255"/>
    <mergeCell ref="G255:H255"/>
    <mergeCell ref="T255:U255"/>
    <mergeCell ref="V255:W255"/>
    <mergeCell ref="A252:B252"/>
    <mergeCell ref="E252:F252"/>
    <mergeCell ref="G252:H252"/>
    <mergeCell ref="T252:U252"/>
    <mergeCell ref="V252:W252"/>
    <mergeCell ref="A253:B253"/>
    <mergeCell ref="E253:F253"/>
    <mergeCell ref="G253:H253"/>
    <mergeCell ref="T253:U253"/>
    <mergeCell ref="V253:W253"/>
    <mergeCell ref="A250:B250"/>
    <mergeCell ref="E250:F250"/>
    <mergeCell ref="G250:H250"/>
    <mergeCell ref="T250:U250"/>
    <mergeCell ref="V250:W250"/>
    <mergeCell ref="A251:B251"/>
    <mergeCell ref="E251:F251"/>
    <mergeCell ref="G251:H251"/>
    <mergeCell ref="T251:U251"/>
    <mergeCell ref="V251:W251"/>
    <mergeCell ref="A248:B248"/>
    <mergeCell ref="E248:F248"/>
    <mergeCell ref="G248:H248"/>
    <mergeCell ref="T248:U248"/>
    <mergeCell ref="V248:W248"/>
    <mergeCell ref="A249:B249"/>
    <mergeCell ref="E249:F249"/>
    <mergeCell ref="G249:H249"/>
    <mergeCell ref="T249:U249"/>
    <mergeCell ref="V249:W249"/>
    <mergeCell ref="A246:B246"/>
    <mergeCell ref="E246:F246"/>
    <mergeCell ref="G246:H246"/>
    <mergeCell ref="T246:U246"/>
    <mergeCell ref="V246:W246"/>
    <mergeCell ref="A247:B247"/>
    <mergeCell ref="E247:F247"/>
    <mergeCell ref="G247:H247"/>
    <mergeCell ref="T247:U247"/>
    <mergeCell ref="V247:W247"/>
    <mergeCell ref="A244:B244"/>
    <mergeCell ref="E244:F244"/>
    <mergeCell ref="G244:H244"/>
    <mergeCell ref="T244:U244"/>
    <mergeCell ref="V244:W244"/>
    <mergeCell ref="A245:B245"/>
    <mergeCell ref="E245:F245"/>
    <mergeCell ref="G245:H245"/>
    <mergeCell ref="T245:U245"/>
    <mergeCell ref="V245:W245"/>
    <mergeCell ref="A242:B242"/>
    <mergeCell ref="E242:F242"/>
    <mergeCell ref="G242:H242"/>
    <mergeCell ref="T242:U242"/>
    <mergeCell ref="V242:W242"/>
    <mergeCell ref="A243:B243"/>
    <mergeCell ref="E243:F243"/>
    <mergeCell ref="G243:H243"/>
    <mergeCell ref="T243:U243"/>
    <mergeCell ref="V243:W243"/>
    <mergeCell ref="A240:B240"/>
    <mergeCell ref="E240:F240"/>
    <mergeCell ref="G240:H240"/>
    <mergeCell ref="T240:U240"/>
    <mergeCell ref="V240:W240"/>
    <mergeCell ref="A241:B241"/>
    <mergeCell ref="E241:F241"/>
    <mergeCell ref="G241:H241"/>
    <mergeCell ref="T241:U241"/>
    <mergeCell ref="V241:W241"/>
    <mergeCell ref="A238:B238"/>
    <mergeCell ref="E238:F238"/>
    <mergeCell ref="G238:H238"/>
    <mergeCell ref="T238:U238"/>
    <mergeCell ref="V238:W238"/>
    <mergeCell ref="A239:B239"/>
    <mergeCell ref="E239:F239"/>
    <mergeCell ref="G239:H239"/>
    <mergeCell ref="T239:U239"/>
    <mergeCell ref="V239:W239"/>
    <mergeCell ref="V236:W236"/>
    <mergeCell ref="A237:B237"/>
    <mergeCell ref="E237:F237"/>
    <mergeCell ref="G237:H237"/>
    <mergeCell ref="T237:U237"/>
    <mergeCell ref="V237:W237"/>
    <mergeCell ref="O233:O235"/>
    <mergeCell ref="P233:P235"/>
    <mergeCell ref="Q233:Q235"/>
    <mergeCell ref="T234:U235"/>
    <mergeCell ref="A236:B236"/>
    <mergeCell ref="E236:F236"/>
    <mergeCell ref="G236:H236"/>
    <mergeCell ref="T236:U236"/>
    <mergeCell ref="I231:I235"/>
    <mergeCell ref="J231:Q232"/>
    <mergeCell ref="R231:R235"/>
    <mergeCell ref="S231:W231"/>
    <mergeCell ref="S232:S235"/>
    <mergeCell ref="T232:U233"/>
    <mergeCell ref="V232:W235"/>
    <mergeCell ref="J233:J235"/>
    <mergeCell ref="K233:L234"/>
    <mergeCell ref="M233:M235"/>
    <mergeCell ref="N233:N235"/>
    <mergeCell ref="A228:W228"/>
    <mergeCell ref="B229:E229"/>
    <mergeCell ref="F229:G229"/>
    <mergeCell ref="H229:W229"/>
    <mergeCell ref="A230:B235"/>
    <mergeCell ref="C230:C235"/>
    <mergeCell ref="D230:D235"/>
    <mergeCell ref="E230:F235"/>
    <mergeCell ref="G230:H235"/>
    <mergeCell ref="I230:W230"/>
    <mergeCell ref="A226:B226"/>
    <mergeCell ref="E226:F226"/>
    <mergeCell ref="G226:H226"/>
    <mergeCell ref="T226:U226"/>
    <mergeCell ref="V226:W226"/>
    <mergeCell ref="A227:T227"/>
    <mergeCell ref="U227:V227"/>
    <mergeCell ref="A224:B224"/>
    <mergeCell ref="E224:F224"/>
    <mergeCell ref="G224:H224"/>
    <mergeCell ref="T224:U224"/>
    <mergeCell ref="V224:W224"/>
    <mergeCell ref="A225:B225"/>
    <mergeCell ref="E225:F225"/>
    <mergeCell ref="G225:H225"/>
    <mergeCell ref="T225:U225"/>
    <mergeCell ref="V225:W225"/>
    <mergeCell ref="A222:B222"/>
    <mergeCell ref="E222:F222"/>
    <mergeCell ref="G222:H222"/>
    <mergeCell ref="T222:U222"/>
    <mergeCell ref="V222:W222"/>
    <mergeCell ref="A223:B223"/>
    <mergeCell ref="E223:F223"/>
    <mergeCell ref="G223:H223"/>
    <mergeCell ref="T223:U223"/>
    <mergeCell ref="V223:W223"/>
    <mergeCell ref="A220:B220"/>
    <mergeCell ref="E220:F220"/>
    <mergeCell ref="G220:H220"/>
    <mergeCell ref="T220:U220"/>
    <mergeCell ref="V220:W220"/>
    <mergeCell ref="A221:B221"/>
    <mergeCell ref="E221:F221"/>
    <mergeCell ref="G221:H221"/>
    <mergeCell ref="T221:U221"/>
    <mergeCell ref="V221:W221"/>
    <mergeCell ref="A218:B218"/>
    <mergeCell ref="E218:F218"/>
    <mergeCell ref="G218:H218"/>
    <mergeCell ref="T218:U218"/>
    <mergeCell ref="V218:W218"/>
    <mergeCell ref="A219:B219"/>
    <mergeCell ref="E219:F219"/>
    <mergeCell ref="G219:H219"/>
    <mergeCell ref="T219:U219"/>
    <mergeCell ref="V219:W219"/>
    <mergeCell ref="A216:B216"/>
    <mergeCell ref="E216:F216"/>
    <mergeCell ref="G216:H216"/>
    <mergeCell ref="T216:U216"/>
    <mergeCell ref="V216:W216"/>
    <mergeCell ref="A217:B217"/>
    <mergeCell ref="E217:F217"/>
    <mergeCell ref="G217:H217"/>
    <mergeCell ref="T217:U217"/>
    <mergeCell ref="V217:W217"/>
    <mergeCell ref="A214:B214"/>
    <mergeCell ref="E214:F214"/>
    <mergeCell ref="G214:H214"/>
    <mergeCell ref="T214:U214"/>
    <mergeCell ref="V214:W214"/>
    <mergeCell ref="A215:B215"/>
    <mergeCell ref="E215:F215"/>
    <mergeCell ref="G215:H215"/>
    <mergeCell ref="T215:U215"/>
    <mergeCell ref="V215:W215"/>
    <mergeCell ref="A212:B212"/>
    <mergeCell ref="E212:F212"/>
    <mergeCell ref="G212:H212"/>
    <mergeCell ref="T212:U212"/>
    <mergeCell ref="V212:W212"/>
    <mergeCell ref="A213:B213"/>
    <mergeCell ref="E213:F213"/>
    <mergeCell ref="G213:H213"/>
    <mergeCell ref="T213:U213"/>
    <mergeCell ref="V213:W213"/>
    <mergeCell ref="A210:B210"/>
    <mergeCell ref="E210:F210"/>
    <mergeCell ref="G210:H210"/>
    <mergeCell ref="T210:U210"/>
    <mergeCell ref="V210:W210"/>
    <mergeCell ref="A211:B211"/>
    <mergeCell ref="E211:F211"/>
    <mergeCell ref="G211:H211"/>
    <mergeCell ref="T211:U211"/>
    <mergeCell ref="V211:W211"/>
    <mergeCell ref="A208:B208"/>
    <mergeCell ref="E208:F208"/>
    <mergeCell ref="G208:H208"/>
    <mergeCell ref="T208:U208"/>
    <mergeCell ref="V208:W208"/>
    <mergeCell ref="A209:B209"/>
    <mergeCell ref="E209:F209"/>
    <mergeCell ref="G209:H209"/>
    <mergeCell ref="T209:U209"/>
    <mergeCell ref="V209:W209"/>
    <mergeCell ref="A206:B206"/>
    <mergeCell ref="E206:F206"/>
    <mergeCell ref="G206:H206"/>
    <mergeCell ref="T206:U206"/>
    <mergeCell ref="V206:W206"/>
    <mergeCell ref="A207:B207"/>
    <mergeCell ref="E207:F207"/>
    <mergeCell ref="G207:H207"/>
    <mergeCell ref="T207:U207"/>
    <mergeCell ref="V207:W207"/>
    <mergeCell ref="A204:B204"/>
    <mergeCell ref="E204:F204"/>
    <mergeCell ref="G204:H204"/>
    <mergeCell ref="T204:U204"/>
    <mergeCell ref="V204:W204"/>
    <mergeCell ref="A205:B205"/>
    <mergeCell ref="E205:F205"/>
    <mergeCell ref="G205:H205"/>
    <mergeCell ref="T205:U205"/>
    <mergeCell ref="V205:W205"/>
    <mergeCell ref="A202:B202"/>
    <mergeCell ref="E202:F202"/>
    <mergeCell ref="G202:H202"/>
    <mergeCell ref="T202:U202"/>
    <mergeCell ref="V202:W202"/>
    <mergeCell ref="A203:B203"/>
    <mergeCell ref="E203:F203"/>
    <mergeCell ref="G203:H203"/>
    <mergeCell ref="T203:U203"/>
    <mergeCell ref="V203:W203"/>
    <mergeCell ref="A200:B200"/>
    <mergeCell ref="E200:F200"/>
    <mergeCell ref="G200:H200"/>
    <mergeCell ref="T200:U200"/>
    <mergeCell ref="V200:W200"/>
    <mergeCell ref="A201:B201"/>
    <mergeCell ref="E201:F201"/>
    <mergeCell ref="G201:H201"/>
    <mergeCell ref="T201:U201"/>
    <mergeCell ref="V201:W201"/>
    <mergeCell ref="A198:B198"/>
    <mergeCell ref="E198:F198"/>
    <mergeCell ref="G198:H198"/>
    <mergeCell ref="T198:U198"/>
    <mergeCell ref="V198:W198"/>
    <mergeCell ref="A199:B199"/>
    <mergeCell ref="E199:F199"/>
    <mergeCell ref="G199:H199"/>
    <mergeCell ref="T199:U199"/>
    <mergeCell ref="V199:W199"/>
    <mergeCell ref="T195:U196"/>
    <mergeCell ref="A197:B197"/>
    <mergeCell ref="E197:F197"/>
    <mergeCell ref="G197:H197"/>
    <mergeCell ref="T197:U197"/>
    <mergeCell ref="V197:W197"/>
    <mergeCell ref="S193:S196"/>
    <mergeCell ref="T193:U194"/>
    <mergeCell ref="V193:W196"/>
    <mergeCell ref="J194:J196"/>
    <mergeCell ref="K194:L195"/>
    <mergeCell ref="M194:M196"/>
    <mergeCell ref="N194:N196"/>
    <mergeCell ref="O194:O196"/>
    <mergeCell ref="P194:P196"/>
    <mergeCell ref="Q194:Q196"/>
    <mergeCell ref="A191:B196"/>
    <mergeCell ref="C191:C196"/>
    <mergeCell ref="D191:D196"/>
    <mergeCell ref="E191:F196"/>
    <mergeCell ref="G191:H196"/>
    <mergeCell ref="I191:W191"/>
    <mergeCell ref="I192:I196"/>
    <mergeCell ref="J192:Q193"/>
    <mergeCell ref="R192:R196"/>
    <mergeCell ref="S192:W192"/>
    <mergeCell ref="A188:T188"/>
    <mergeCell ref="U188:V188"/>
    <mergeCell ref="A189:W189"/>
    <mergeCell ref="B190:E190"/>
    <mergeCell ref="F190:G190"/>
    <mergeCell ref="H190:W190"/>
    <mergeCell ref="A186:B186"/>
    <mergeCell ref="E186:F186"/>
    <mergeCell ref="G186:H186"/>
    <mergeCell ref="T186:U186"/>
    <mergeCell ref="V186:W186"/>
    <mergeCell ref="A187:W187"/>
    <mergeCell ref="A184:B184"/>
    <mergeCell ref="E184:F184"/>
    <mergeCell ref="G184:H184"/>
    <mergeCell ref="T184:U184"/>
    <mergeCell ref="V184:W184"/>
    <mergeCell ref="A185:B185"/>
    <mergeCell ref="E185:F185"/>
    <mergeCell ref="G185:H185"/>
    <mergeCell ref="T185:U185"/>
    <mergeCell ref="V185:W185"/>
    <mergeCell ref="A182:B182"/>
    <mergeCell ref="E182:F182"/>
    <mergeCell ref="G182:H182"/>
    <mergeCell ref="T182:U182"/>
    <mergeCell ref="V182:W182"/>
    <mergeCell ref="A183:B183"/>
    <mergeCell ref="E183:F183"/>
    <mergeCell ref="G183:H183"/>
    <mergeCell ref="T183:U183"/>
    <mergeCell ref="V183:W183"/>
    <mergeCell ref="A180:B180"/>
    <mergeCell ref="E180:F180"/>
    <mergeCell ref="G180:H180"/>
    <mergeCell ref="T180:U180"/>
    <mergeCell ref="V180:W180"/>
    <mergeCell ref="A181:B181"/>
    <mergeCell ref="E181:F181"/>
    <mergeCell ref="G181:H181"/>
    <mergeCell ref="T181:U181"/>
    <mergeCell ref="V181:W181"/>
    <mergeCell ref="A178:B178"/>
    <mergeCell ref="E178:F178"/>
    <mergeCell ref="G178:H178"/>
    <mergeCell ref="T178:U178"/>
    <mergeCell ref="V178:W178"/>
    <mergeCell ref="A179:B179"/>
    <mergeCell ref="E179:F179"/>
    <mergeCell ref="G179:H179"/>
    <mergeCell ref="T179:U179"/>
    <mergeCell ref="V179:W179"/>
    <mergeCell ref="A176:B176"/>
    <mergeCell ref="E176:F176"/>
    <mergeCell ref="G176:H176"/>
    <mergeCell ref="T176:U176"/>
    <mergeCell ref="V176:W176"/>
    <mergeCell ref="A177:B177"/>
    <mergeCell ref="E177:F177"/>
    <mergeCell ref="G177:H177"/>
    <mergeCell ref="T177:U177"/>
    <mergeCell ref="V177:W177"/>
    <mergeCell ref="A174:B174"/>
    <mergeCell ref="E174:F174"/>
    <mergeCell ref="G174:H174"/>
    <mergeCell ref="T174:U174"/>
    <mergeCell ref="V174:W174"/>
    <mergeCell ref="A175:B175"/>
    <mergeCell ref="E175:F175"/>
    <mergeCell ref="G175:H175"/>
    <mergeCell ref="T175:U175"/>
    <mergeCell ref="V175:W175"/>
    <mergeCell ref="A172:B172"/>
    <mergeCell ref="E172:F172"/>
    <mergeCell ref="G172:H172"/>
    <mergeCell ref="T172:U172"/>
    <mergeCell ref="V172:W172"/>
    <mergeCell ref="A173:B173"/>
    <mergeCell ref="E173:F173"/>
    <mergeCell ref="G173:H173"/>
    <mergeCell ref="T173:U173"/>
    <mergeCell ref="V173:W173"/>
    <mergeCell ref="A170:B170"/>
    <mergeCell ref="E170:F170"/>
    <mergeCell ref="G170:H170"/>
    <mergeCell ref="T170:U170"/>
    <mergeCell ref="V170:W170"/>
    <mergeCell ref="A171:B171"/>
    <mergeCell ref="E171:F171"/>
    <mergeCell ref="G171:H171"/>
    <mergeCell ref="T171:U171"/>
    <mergeCell ref="V171:W171"/>
    <mergeCell ref="A168:B168"/>
    <mergeCell ref="E168:F168"/>
    <mergeCell ref="G168:H168"/>
    <mergeCell ref="T168:U168"/>
    <mergeCell ref="V168:W168"/>
    <mergeCell ref="A169:B169"/>
    <mergeCell ref="E169:F169"/>
    <mergeCell ref="G169:H169"/>
    <mergeCell ref="T169:U169"/>
    <mergeCell ref="V169:W169"/>
    <mergeCell ref="A166:B166"/>
    <mergeCell ref="E166:F166"/>
    <mergeCell ref="G166:H166"/>
    <mergeCell ref="T166:U166"/>
    <mergeCell ref="V166:W166"/>
    <mergeCell ref="A167:B167"/>
    <mergeCell ref="E167:F167"/>
    <mergeCell ref="G167:H167"/>
    <mergeCell ref="T167:U167"/>
    <mergeCell ref="V167:W167"/>
    <mergeCell ref="A164:B164"/>
    <mergeCell ref="E164:F164"/>
    <mergeCell ref="G164:H164"/>
    <mergeCell ref="T164:U164"/>
    <mergeCell ref="V164:W164"/>
    <mergeCell ref="A165:B165"/>
    <mergeCell ref="E165:F165"/>
    <mergeCell ref="G165:H165"/>
    <mergeCell ref="T165:U165"/>
    <mergeCell ref="V165:W165"/>
    <mergeCell ref="A162:B162"/>
    <mergeCell ref="E162:F162"/>
    <mergeCell ref="G162:H162"/>
    <mergeCell ref="T162:U162"/>
    <mergeCell ref="V162:W162"/>
    <mergeCell ref="A163:B163"/>
    <mergeCell ref="E163:F163"/>
    <mergeCell ref="G163:H163"/>
    <mergeCell ref="T163:U163"/>
    <mergeCell ref="V163:W163"/>
    <mergeCell ref="A160:B160"/>
    <mergeCell ref="E160:F160"/>
    <mergeCell ref="G160:H160"/>
    <mergeCell ref="T160:U160"/>
    <mergeCell ref="V160:W160"/>
    <mergeCell ref="A161:B161"/>
    <mergeCell ref="E161:F161"/>
    <mergeCell ref="G161:H161"/>
    <mergeCell ref="T161:U161"/>
    <mergeCell ref="V161:W161"/>
    <mergeCell ref="T157:U158"/>
    <mergeCell ref="A159:B159"/>
    <mergeCell ref="E159:F159"/>
    <mergeCell ref="G159:H159"/>
    <mergeCell ref="T159:U159"/>
    <mergeCell ref="V159:W159"/>
    <mergeCell ref="S155:S158"/>
    <mergeCell ref="T155:U156"/>
    <mergeCell ref="V155:W158"/>
    <mergeCell ref="J156:J158"/>
    <mergeCell ref="K156:L157"/>
    <mergeCell ref="M156:M158"/>
    <mergeCell ref="N156:N158"/>
    <mergeCell ref="O156:O158"/>
    <mergeCell ref="P156:P158"/>
    <mergeCell ref="Q156:Q158"/>
    <mergeCell ref="A153:B158"/>
    <mergeCell ref="C153:C158"/>
    <mergeCell ref="D153:D158"/>
    <mergeCell ref="E153:F158"/>
    <mergeCell ref="G153:H158"/>
    <mergeCell ref="I153:W153"/>
    <mergeCell ref="I154:I158"/>
    <mergeCell ref="J154:Q155"/>
    <mergeCell ref="R154:R158"/>
    <mergeCell ref="S154:W154"/>
    <mergeCell ref="A150:T150"/>
    <mergeCell ref="U150:V150"/>
    <mergeCell ref="A151:W151"/>
    <mergeCell ref="B152:E152"/>
    <mergeCell ref="F152:G152"/>
    <mergeCell ref="H152:W152"/>
    <mergeCell ref="A148:B148"/>
    <mergeCell ref="E148:F148"/>
    <mergeCell ref="G148:H148"/>
    <mergeCell ref="T148:U148"/>
    <mergeCell ref="V148:W148"/>
    <mergeCell ref="A149:W149"/>
    <mergeCell ref="A146:B146"/>
    <mergeCell ref="E146:F146"/>
    <mergeCell ref="G146:H146"/>
    <mergeCell ref="T146:U146"/>
    <mergeCell ref="V146:W146"/>
    <mergeCell ref="A147:B147"/>
    <mergeCell ref="E147:F147"/>
    <mergeCell ref="G147:H147"/>
    <mergeCell ref="T147:U147"/>
    <mergeCell ref="V147:W147"/>
    <mergeCell ref="A144:B144"/>
    <mergeCell ref="E144:F144"/>
    <mergeCell ref="G144:H144"/>
    <mergeCell ref="T144:U144"/>
    <mergeCell ref="V144:W144"/>
    <mergeCell ref="A145:B145"/>
    <mergeCell ref="E145:F145"/>
    <mergeCell ref="G145:H145"/>
    <mergeCell ref="T145:U145"/>
    <mergeCell ref="V145:W145"/>
    <mergeCell ref="A142:B142"/>
    <mergeCell ref="E142:F142"/>
    <mergeCell ref="G142:H142"/>
    <mergeCell ref="T142:U142"/>
    <mergeCell ref="V142:W142"/>
    <mergeCell ref="A143:B143"/>
    <mergeCell ref="E143:F143"/>
    <mergeCell ref="G143:H143"/>
    <mergeCell ref="T143:U143"/>
    <mergeCell ref="V143:W143"/>
    <mergeCell ref="A140:B140"/>
    <mergeCell ref="E140:F140"/>
    <mergeCell ref="G140:H140"/>
    <mergeCell ref="T140:U140"/>
    <mergeCell ref="V140:W140"/>
    <mergeCell ref="A141:B141"/>
    <mergeCell ref="E141:F141"/>
    <mergeCell ref="G141:H141"/>
    <mergeCell ref="T141:U141"/>
    <mergeCell ref="V141:W141"/>
    <mergeCell ref="A138:B138"/>
    <mergeCell ref="E138:F138"/>
    <mergeCell ref="G138:H138"/>
    <mergeCell ref="T138:U138"/>
    <mergeCell ref="V138:W138"/>
    <mergeCell ref="A139:B139"/>
    <mergeCell ref="E139:F139"/>
    <mergeCell ref="G139:H139"/>
    <mergeCell ref="T139:U139"/>
    <mergeCell ref="V139:W139"/>
    <mergeCell ref="A136:B136"/>
    <mergeCell ref="E136:F136"/>
    <mergeCell ref="G136:H136"/>
    <mergeCell ref="T136:U136"/>
    <mergeCell ref="V136:W136"/>
    <mergeCell ref="A137:B137"/>
    <mergeCell ref="E137:F137"/>
    <mergeCell ref="G137:H137"/>
    <mergeCell ref="T137:U137"/>
    <mergeCell ref="V137:W137"/>
    <mergeCell ref="A134:B134"/>
    <mergeCell ref="E134:F134"/>
    <mergeCell ref="G134:H134"/>
    <mergeCell ref="T134:U134"/>
    <mergeCell ref="V134:W134"/>
    <mergeCell ref="A135:B135"/>
    <mergeCell ref="E135:F135"/>
    <mergeCell ref="G135:H135"/>
    <mergeCell ref="T135:U135"/>
    <mergeCell ref="V135:W135"/>
    <mergeCell ref="A132:B132"/>
    <mergeCell ref="E132:F132"/>
    <mergeCell ref="G132:H132"/>
    <mergeCell ref="T132:U132"/>
    <mergeCell ref="V132:W132"/>
    <mergeCell ref="A133:B133"/>
    <mergeCell ref="E133:F133"/>
    <mergeCell ref="G133:H133"/>
    <mergeCell ref="T133:U133"/>
    <mergeCell ref="V133:W133"/>
    <mergeCell ref="A130:B130"/>
    <mergeCell ref="E130:F130"/>
    <mergeCell ref="G130:H130"/>
    <mergeCell ref="T130:U130"/>
    <mergeCell ref="V130:W130"/>
    <mergeCell ref="A131:B131"/>
    <mergeCell ref="E131:F131"/>
    <mergeCell ref="G131:H131"/>
    <mergeCell ref="T131:U131"/>
    <mergeCell ref="V131:W131"/>
    <mergeCell ref="A128:B128"/>
    <mergeCell ref="E128:F128"/>
    <mergeCell ref="G128:H128"/>
    <mergeCell ref="T128:U128"/>
    <mergeCell ref="V128:W128"/>
    <mergeCell ref="A129:B129"/>
    <mergeCell ref="E129:F129"/>
    <mergeCell ref="G129:H129"/>
    <mergeCell ref="T129:U129"/>
    <mergeCell ref="V129:W129"/>
    <mergeCell ref="A126:B126"/>
    <mergeCell ref="E126:F126"/>
    <mergeCell ref="G126:H126"/>
    <mergeCell ref="T126:U126"/>
    <mergeCell ref="V126:W126"/>
    <mergeCell ref="A127:B127"/>
    <mergeCell ref="E127:F127"/>
    <mergeCell ref="G127:H127"/>
    <mergeCell ref="T127:U127"/>
    <mergeCell ref="V127:W127"/>
    <mergeCell ref="A124:B124"/>
    <mergeCell ref="E124:F124"/>
    <mergeCell ref="G124:H124"/>
    <mergeCell ref="T124:U124"/>
    <mergeCell ref="V124:W124"/>
    <mergeCell ref="A125:B125"/>
    <mergeCell ref="E125:F125"/>
    <mergeCell ref="G125:H125"/>
    <mergeCell ref="T125:U125"/>
    <mergeCell ref="V125:W125"/>
    <mergeCell ref="T121:U122"/>
    <mergeCell ref="A123:B123"/>
    <mergeCell ref="E123:F123"/>
    <mergeCell ref="G123:H123"/>
    <mergeCell ref="T123:U123"/>
    <mergeCell ref="V123:W123"/>
    <mergeCell ref="S119:S122"/>
    <mergeCell ref="T119:U120"/>
    <mergeCell ref="V119:W122"/>
    <mergeCell ref="J120:J122"/>
    <mergeCell ref="K120:L121"/>
    <mergeCell ref="M120:M122"/>
    <mergeCell ref="N120:N122"/>
    <mergeCell ref="O120:O122"/>
    <mergeCell ref="P120:P122"/>
    <mergeCell ref="Q120:Q122"/>
    <mergeCell ref="A117:B122"/>
    <mergeCell ref="C117:C122"/>
    <mergeCell ref="D117:D122"/>
    <mergeCell ref="E117:F122"/>
    <mergeCell ref="G117:H122"/>
    <mergeCell ref="I117:W117"/>
    <mergeCell ref="I118:I122"/>
    <mergeCell ref="J118:Q119"/>
    <mergeCell ref="R118:R122"/>
    <mergeCell ref="S118:W118"/>
    <mergeCell ref="A114:T114"/>
    <mergeCell ref="U114:V114"/>
    <mergeCell ref="A115:W115"/>
    <mergeCell ref="B116:E116"/>
    <mergeCell ref="F116:G116"/>
    <mergeCell ref="H116:W116"/>
    <mergeCell ref="A112:B112"/>
    <mergeCell ref="E112:F112"/>
    <mergeCell ref="G112:H112"/>
    <mergeCell ref="T112:U112"/>
    <mergeCell ref="V112:W112"/>
    <mergeCell ref="A113:W113"/>
    <mergeCell ref="A110:B110"/>
    <mergeCell ref="E110:F110"/>
    <mergeCell ref="G110:H110"/>
    <mergeCell ref="T110:U110"/>
    <mergeCell ref="V110:W110"/>
    <mergeCell ref="A111:B111"/>
    <mergeCell ref="E111:F111"/>
    <mergeCell ref="G111:H111"/>
    <mergeCell ref="T111:U111"/>
    <mergeCell ref="V111:W111"/>
    <mergeCell ref="A108:B108"/>
    <mergeCell ref="E108:F108"/>
    <mergeCell ref="G108:H108"/>
    <mergeCell ref="T108:U108"/>
    <mergeCell ref="V108:W108"/>
    <mergeCell ref="A109:B109"/>
    <mergeCell ref="E109:F109"/>
    <mergeCell ref="G109:H109"/>
    <mergeCell ref="T109:U109"/>
    <mergeCell ref="V109:W109"/>
    <mergeCell ref="A106:B106"/>
    <mergeCell ref="E106:F106"/>
    <mergeCell ref="G106:H106"/>
    <mergeCell ref="T106:U106"/>
    <mergeCell ref="V106:W106"/>
    <mergeCell ref="A107:B107"/>
    <mergeCell ref="E107:F107"/>
    <mergeCell ref="G107:H107"/>
    <mergeCell ref="T107:U107"/>
    <mergeCell ref="V107:W107"/>
    <mergeCell ref="A104:B104"/>
    <mergeCell ref="E104:F104"/>
    <mergeCell ref="G104:H104"/>
    <mergeCell ref="T104:U104"/>
    <mergeCell ref="V104:W104"/>
    <mergeCell ref="A105:B105"/>
    <mergeCell ref="E105:F105"/>
    <mergeCell ref="G105:H105"/>
    <mergeCell ref="T105:U105"/>
    <mergeCell ref="V105:W105"/>
    <mergeCell ref="A102:B102"/>
    <mergeCell ref="E102:F102"/>
    <mergeCell ref="G102:H102"/>
    <mergeCell ref="T102:U102"/>
    <mergeCell ref="V102:W102"/>
    <mergeCell ref="A103:B103"/>
    <mergeCell ref="E103:F103"/>
    <mergeCell ref="G103:H103"/>
    <mergeCell ref="T103:U103"/>
    <mergeCell ref="V103:W103"/>
    <mergeCell ref="A100:B100"/>
    <mergeCell ref="E100:F100"/>
    <mergeCell ref="G100:H100"/>
    <mergeCell ref="T100:U100"/>
    <mergeCell ref="V100:W100"/>
    <mergeCell ref="A101:B101"/>
    <mergeCell ref="E101:F101"/>
    <mergeCell ref="G101:H101"/>
    <mergeCell ref="T101:U101"/>
    <mergeCell ref="V101:W101"/>
    <mergeCell ref="A98:B98"/>
    <mergeCell ref="E98:F98"/>
    <mergeCell ref="G98:H98"/>
    <mergeCell ref="T98:U98"/>
    <mergeCell ref="V98:W98"/>
    <mergeCell ref="A99:B99"/>
    <mergeCell ref="E99:F99"/>
    <mergeCell ref="G99:H99"/>
    <mergeCell ref="T99:U99"/>
    <mergeCell ref="V99:W99"/>
    <mergeCell ref="A96:B96"/>
    <mergeCell ref="E96:F96"/>
    <mergeCell ref="G96:H96"/>
    <mergeCell ref="T96:U96"/>
    <mergeCell ref="V96:W96"/>
    <mergeCell ref="A97:B97"/>
    <mergeCell ref="E97:F97"/>
    <mergeCell ref="G97:H97"/>
    <mergeCell ref="T97:U97"/>
    <mergeCell ref="V97:W97"/>
    <mergeCell ref="A94:B94"/>
    <mergeCell ref="E94:F94"/>
    <mergeCell ref="G94:H94"/>
    <mergeCell ref="T94:U94"/>
    <mergeCell ref="V94:W94"/>
    <mergeCell ref="A95:B95"/>
    <mergeCell ref="E95:F95"/>
    <mergeCell ref="G95:H95"/>
    <mergeCell ref="T95:U95"/>
    <mergeCell ref="V95:W95"/>
    <mergeCell ref="A92:B92"/>
    <mergeCell ref="E92:F92"/>
    <mergeCell ref="G92:H92"/>
    <mergeCell ref="T92:U92"/>
    <mergeCell ref="V92:W92"/>
    <mergeCell ref="A93:B93"/>
    <mergeCell ref="E93:F93"/>
    <mergeCell ref="G93:H93"/>
    <mergeCell ref="T93:U93"/>
    <mergeCell ref="V93:W93"/>
    <mergeCell ref="A90:B90"/>
    <mergeCell ref="E90:F90"/>
    <mergeCell ref="G90:H90"/>
    <mergeCell ref="T90:U90"/>
    <mergeCell ref="V90:W90"/>
    <mergeCell ref="A91:B91"/>
    <mergeCell ref="E91:F91"/>
    <mergeCell ref="G91:H91"/>
    <mergeCell ref="T91:U91"/>
    <mergeCell ref="V91:W91"/>
    <mergeCell ref="A88:B88"/>
    <mergeCell ref="E88:F88"/>
    <mergeCell ref="G88:H88"/>
    <mergeCell ref="T88:U88"/>
    <mergeCell ref="V88:W88"/>
    <mergeCell ref="A89:B89"/>
    <mergeCell ref="E89:F89"/>
    <mergeCell ref="G89:H89"/>
    <mergeCell ref="T89:U89"/>
    <mergeCell ref="V89:W89"/>
    <mergeCell ref="A86:B86"/>
    <mergeCell ref="E86:F86"/>
    <mergeCell ref="G86:H86"/>
    <mergeCell ref="T86:U86"/>
    <mergeCell ref="V86:W86"/>
    <mergeCell ref="A87:B87"/>
    <mergeCell ref="E87:F87"/>
    <mergeCell ref="G87:H87"/>
    <mergeCell ref="T87:U87"/>
    <mergeCell ref="V87:W87"/>
    <mergeCell ref="A84:B84"/>
    <mergeCell ref="E84:F84"/>
    <mergeCell ref="G84:H84"/>
    <mergeCell ref="T84:U84"/>
    <mergeCell ref="V84:W84"/>
    <mergeCell ref="A85:B85"/>
    <mergeCell ref="E85:F85"/>
    <mergeCell ref="G85:H85"/>
    <mergeCell ref="T85:U85"/>
    <mergeCell ref="V85:W85"/>
    <mergeCell ref="T81:U82"/>
    <mergeCell ref="A83:B83"/>
    <mergeCell ref="E83:F83"/>
    <mergeCell ref="G83:H83"/>
    <mergeCell ref="T83:U83"/>
    <mergeCell ref="V83:W83"/>
    <mergeCell ref="S79:S82"/>
    <mergeCell ref="T79:U80"/>
    <mergeCell ref="V79:W82"/>
    <mergeCell ref="J80:J82"/>
    <mergeCell ref="K80:L81"/>
    <mergeCell ref="M80:M82"/>
    <mergeCell ref="N80:N82"/>
    <mergeCell ref="O80:O82"/>
    <mergeCell ref="P80:P82"/>
    <mergeCell ref="Q80:Q82"/>
    <mergeCell ref="A77:B82"/>
    <mergeCell ref="C77:C82"/>
    <mergeCell ref="D77:D82"/>
    <mergeCell ref="E77:F82"/>
    <mergeCell ref="G77:H82"/>
    <mergeCell ref="I77:W77"/>
    <mergeCell ref="I78:I82"/>
    <mergeCell ref="J78:Q79"/>
    <mergeCell ref="R78:R82"/>
    <mergeCell ref="S78:W78"/>
    <mergeCell ref="A73:W73"/>
    <mergeCell ref="A74:T74"/>
    <mergeCell ref="U74:V74"/>
    <mergeCell ref="A75:W75"/>
    <mergeCell ref="B76:E76"/>
    <mergeCell ref="F76:G76"/>
    <mergeCell ref="A71:B71"/>
    <mergeCell ref="E71:F71"/>
    <mergeCell ref="G71:H71"/>
    <mergeCell ref="T71:U71"/>
    <mergeCell ref="V71:W71"/>
    <mergeCell ref="A72:B72"/>
    <mergeCell ref="E72:F72"/>
    <mergeCell ref="G72:H72"/>
    <mergeCell ref="T72:U72"/>
    <mergeCell ref="V72:W72"/>
    <mergeCell ref="A69:B69"/>
    <mergeCell ref="E69:F69"/>
    <mergeCell ref="G69:H69"/>
    <mergeCell ref="T69:U69"/>
    <mergeCell ref="V69:W69"/>
    <mergeCell ref="A70:B70"/>
    <mergeCell ref="E70:F70"/>
    <mergeCell ref="G70:H70"/>
    <mergeCell ref="T70:U70"/>
    <mergeCell ref="V70:W70"/>
    <mergeCell ref="A67:B67"/>
    <mergeCell ref="E67:F67"/>
    <mergeCell ref="G67:H67"/>
    <mergeCell ref="T67:U67"/>
    <mergeCell ref="V67:W67"/>
    <mergeCell ref="A68:B68"/>
    <mergeCell ref="E68:F68"/>
    <mergeCell ref="G68:H68"/>
    <mergeCell ref="T68:U68"/>
    <mergeCell ref="V68:W68"/>
    <mergeCell ref="A65:B65"/>
    <mergeCell ref="E65:F65"/>
    <mergeCell ref="G65:H65"/>
    <mergeCell ref="T65:U65"/>
    <mergeCell ref="V65:W65"/>
    <mergeCell ref="A66:B66"/>
    <mergeCell ref="E66:F66"/>
    <mergeCell ref="G66:H66"/>
    <mergeCell ref="T66:U66"/>
    <mergeCell ref="V66:W66"/>
    <mergeCell ref="A63:B63"/>
    <mergeCell ref="E63:F63"/>
    <mergeCell ref="G63:H63"/>
    <mergeCell ref="T63:U63"/>
    <mergeCell ref="V63:W63"/>
    <mergeCell ref="A64:B64"/>
    <mergeCell ref="E64:F64"/>
    <mergeCell ref="G64:H64"/>
    <mergeCell ref="T64:U64"/>
    <mergeCell ref="V64:W64"/>
    <mergeCell ref="A61:B61"/>
    <mergeCell ref="E61:F61"/>
    <mergeCell ref="G61:H61"/>
    <mergeCell ref="T61:U61"/>
    <mergeCell ref="V61:W61"/>
    <mergeCell ref="A62:B62"/>
    <mergeCell ref="E62:F62"/>
    <mergeCell ref="G62:H62"/>
    <mergeCell ref="T62:U62"/>
    <mergeCell ref="V62:W62"/>
    <mergeCell ref="A59:B59"/>
    <mergeCell ref="E59:F59"/>
    <mergeCell ref="G59:H59"/>
    <mergeCell ref="T59:U59"/>
    <mergeCell ref="V59:W59"/>
    <mergeCell ref="A60:B60"/>
    <mergeCell ref="E60:F60"/>
    <mergeCell ref="G60:H60"/>
    <mergeCell ref="T60:U60"/>
    <mergeCell ref="V60:W60"/>
    <mergeCell ref="A57:B57"/>
    <mergeCell ref="E57:F57"/>
    <mergeCell ref="G57:H57"/>
    <mergeCell ref="T57:U57"/>
    <mergeCell ref="V57:W57"/>
    <mergeCell ref="A58:B58"/>
    <mergeCell ref="E58:F58"/>
    <mergeCell ref="G58:H58"/>
    <mergeCell ref="T58:U58"/>
    <mergeCell ref="V58:W58"/>
    <mergeCell ref="A55:B55"/>
    <mergeCell ref="E55:F55"/>
    <mergeCell ref="G55:H55"/>
    <mergeCell ref="T55:U55"/>
    <mergeCell ref="V55:W55"/>
    <mergeCell ref="A56:B56"/>
    <mergeCell ref="E56:F56"/>
    <mergeCell ref="G56:H56"/>
    <mergeCell ref="T56:U56"/>
    <mergeCell ref="V56:W56"/>
    <mergeCell ref="A53:B53"/>
    <mergeCell ref="E53:F53"/>
    <mergeCell ref="G53:H53"/>
    <mergeCell ref="T53:U53"/>
    <mergeCell ref="V53:W53"/>
    <mergeCell ref="A54:B54"/>
    <mergeCell ref="E54:F54"/>
    <mergeCell ref="G54:H54"/>
    <mergeCell ref="T54:U54"/>
    <mergeCell ref="V54:W54"/>
    <mergeCell ref="A51:B51"/>
    <mergeCell ref="E51:F51"/>
    <mergeCell ref="G51:H51"/>
    <mergeCell ref="T51:U51"/>
    <mergeCell ref="V51:W51"/>
    <mergeCell ref="A52:B52"/>
    <mergeCell ref="E52:F52"/>
    <mergeCell ref="G52:H52"/>
    <mergeCell ref="T52:U52"/>
    <mergeCell ref="V52:W52"/>
    <mergeCell ref="A49:B49"/>
    <mergeCell ref="E49:F49"/>
    <mergeCell ref="G49:H49"/>
    <mergeCell ref="T49:U49"/>
    <mergeCell ref="V49:W49"/>
    <mergeCell ref="A50:B50"/>
    <mergeCell ref="E50:F50"/>
    <mergeCell ref="G50:H50"/>
    <mergeCell ref="T50:U50"/>
    <mergeCell ref="V50:W50"/>
    <mergeCell ref="A47:B47"/>
    <mergeCell ref="E47:F47"/>
    <mergeCell ref="G47:H47"/>
    <mergeCell ref="T47:U47"/>
    <mergeCell ref="V47:W47"/>
    <mergeCell ref="A48:B48"/>
    <mergeCell ref="E48:F48"/>
    <mergeCell ref="G48:H48"/>
    <mergeCell ref="T48:U48"/>
    <mergeCell ref="V48:W48"/>
    <mergeCell ref="A45:B45"/>
    <mergeCell ref="E45:F45"/>
    <mergeCell ref="G45:H45"/>
    <mergeCell ref="T45:U45"/>
    <mergeCell ref="V45:W45"/>
    <mergeCell ref="A46:B46"/>
    <mergeCell ref="E46:F46"/>
    <mergeCell ref="G46:H46"/>
    <mergeCell ref="T46:U46"/>
    <mergeCell ref="V46:W46"/>
    <mergeCell ref="T42:U43"/>
    <mergeCell ref="A44:B44"/>
    <mergeCell ref="E44:F44"/>
    <mergeCell ref="G44:H44"/>
    <mergeCell ref="T44:U44"/>
    <mergeCell ref="V44:W44"/>
    <mergeCell ref="S40:S43"/>
    <mergeCell ref="T40:U41"/>
    <mergeCell ref="V40:W43"/>
    <mergeCell ref="J41:J43"/>
    <mergeCell ref="K41:L42"/>
    <mergeCell ref="M41:M43"/>
    <mergeCell ref="N41:N43"/>
    <mergeCell ref="O41:O43"/>
    <mergeCell ref="P41:P43"/>
    <mergeCell ref="Q41:Q43"/>
    <mergeCell ref="A38:B43"/>
    <mergeCell ref="C38:C43"/>
    <mergeCell ref="D38:D43"/>
    <mergeCell ref="E38:F43"/>
    <mergeCell ref="G38:H43"/>
    <mergeCell ref="I38:W38"/>
    <mergeCell ref="I39:I43"/>
    <mergeCell ref="J39:Q40"/>
    <mergeCell ref="R39:R43"/>
    <mergeCell ref="S39:W39"/>
    <mergeCell ref="A34:W34"/>
    <mergeCell ref="A35:T35"/>
    <mergeCell ref="U35:V35"/>
    <mergeCell ref="A36:W36"/>
    <mergeCell ref="B37:E37"/>
    <mergeCell ref="F37:G37"/>
    <mergeCell ref="H37:W37"/>
    <mergeCell ref="A32:B32"/>
    <mergeCell ref="E32:F32"/>
    <mergeCell ref="G32:H32"/>
    <mergeCell ref="T32:U32"/>
    <mergeCell ref="V32:W32"/>
    <mergeCell ref="A33:B33"/>
    <mergeCell ref="E33:F33"/>
    <mergeCell ref="G33:H33"/>
    <mergeCell ref="T33:U33"/>
    <mergeCell ref="V33:W33"/>
    <mergeCell ref="A30:B30"/>
    <mergeCell ref="E30:F30"/>
    <mergeCell ref="G30:H30"/>
    <mergeCell ref="T30:U30"/>
    <mergeCell ref="V30:W30"/>
    <mergeCell ref="A31:B31"/>
    <mergeCell ref="E31:F31"/>
    <mergeCell ref="G31:H31"/>
    <mergeCell ref="T31:U31"/>
    <mergeCell ref="V31:W31"/>
    <mergeCell ref="A28:B28"/>
    <mergeCell ref="E28:F28"/>
    <mergeCell ref="G28:H28"/>
    <mergeCell ref="T28:U28"/>
    <mergeCell ref="V28:W28"/>
    <mergeCell ref="A29:B29"/>
    <mergeCell ref="E29:F29"/>
    <mergeCell ref="G29:H29"/>
    <mergeCell ref="T29:U29"/>
    <mergeCell ref="V29:W29"/>
    <mergeCell ref="A26:B26"/>
    <mergeCell ref="E26:F26"/>
    <mergeCell ref="G26:H26"/>
    <mergeCell ref="T26:U26"/>
    <mergeCell ref="V26:W26"/>
    <mergeCell ref="A27:B27"/>
    <mergeCell ref="E27:F27"/>
    <mergeCell ref="G27:H27"/>
    <mergeCell ref="T27:U27"/>
    <mergeCell ref="V27:W27"/>
    <mergeCell ref="A24:B24"/>
    <mergeCell ref="E24:F24"/>
    <mergeCell ref="G24:H24"/>
    <mergeCell ref="T24:U24"/>
    <mergeCell ref="V24:W24"/>
    <mergeCell ref="A25:B25"/>
    <mergeCell ref="E25:F25"/>
    <mergeCell ref="G25:H25"/>
    <mergeCell ref="T25:U25"/>
    <mergeCell ref="V25:W25"/>
    <mergeCell ref="A22:B22"/>
    <mergeCell ref="E22:F22"/>
    <mergeCell ref="G22:H22"/>
    <mergeCell ref="T22:U22"/>
    <mergeCell ref="V22:W22"/>
    <mergeCell ref="A23:B23"/>
    <mergeCell ref="E23:F23"/>
    <mergeCell ref="G23:H23"/>
    <mergeCell ref="T23:U23"/>
    <mergeCell ref="V23:W23"/>
    <mergeCell ref="A20:B20"/>
    <mergeCell ref="E20:F20"/>
    <mergeCell ref="G20:H20"/>
    <mergeCell ref="T20:U20"/>
    <mergeCell ref="V20:W20"/>
    <mergeCell ref="A21:B21"/>
    <mergeCell ref="E21:F21"/>
    <mergeCell ref="G21:H21"/>
    <mergeCell ref="T21:U21"/>
    <mergeCell ref="V21:W21"/>
    <mergeCell ref="A18:B18"/>
    <mergeCell ref="E18:F18"/>
    <mergeCell ref="G18:H18"/>
    <mergeCell ref="T18:U18"/>
    <mergeCell ref="V18:W18"/>
    <mergeCell ref="A19:B19"/>
    <mergeCell ref="E19:F19"/>
    <mergeCell ref="G19:H19"/>
    <mergeCell ref="T19:U19"/>
    <mergeCell ref="V19:W19"/>
    <mergeCell ref="A16:B16"/>
    <mergeCell ref="E16:F16"/>
    <mergeCell ref="G16:H16"/>
    <mergeCell ref="T16:U16"/>
    <mergeCell ref="V16:W16"/>
    <mergeCell ref="A17:B17"/>
    <mergeCell ref="E17:F17"/>
    <mergeCell ref="G17:H17"/>
    <mergeCell ref="T17:U17"/>
    <mergeCell ref="V17:W17"/>
    <mergeCell ref="A14:B14"/>
    <mergeCell ref="E14:F14"/>
    <mergeCell ref="G14:H14"/>
    <mergeCell ref="T14:U14"/>
    <mergeCell ref="V14:W14"/>
    <mergeCell ref="A15:B15"/>
    <mergeCell ref="E15:F15"/>
    <mergeCell ref="G15:H15"/>
    <mergeCell ref="T15:U15"/>
    <mergeCell ref="V15:W15"/>
    <mergeCell ref="A12:B12"/>
    <mergeCell ref="E12:F12"/>
    <mergeCell ref="G12:H12"/>
    <mergeCell ref="T12:U12"/>
    <mergeCell ref="V12:W12"/>
    <mergeCell ref="A13:B13"/>
    <mergeCell ref="E13:F13"/>
    <mergeCell ref="G13:H13"/>
    <mergeCell ref="T13:U13"/>
    <mergeCell ref="V13:W13"/>
    <mergeCell ref="A10:B10"/>
    <mergeCell ref="E10:F10"/>
    <mergeCell ref="G10:H10"/>
    <mergeCell ref="T10:U10"/>
    <mergeCell ref="V10:W10"/>
    <mergeCell ref="A11:B11"/>
    <mergeCell ref="E11:F11"/>
    <mergeCell ref="G11:H11"/>
    <mergeCell ref="T11:U11"/>
    <mergeCell ref="V11:W11"/>
    <mergeCell ref="M7:M9"/>
    <mergeCell ref="N7:N9"/>
    <mergeCell ref="O7:O9"/>
    <mergeCell ref="P7:P9"/>
    <mergeCell ref="Q7:Q9"/>
    <mergeCell ref="T8:U9"/>
    <mergeCell ref="I4:W4"/>
    <mergeCell ref="I5:I9"/>
    <mergeCell ref="J5:Q6"/>
    <mergeCell ref="R5:R9"/>
    <mergeCell ref="S5:W5"/>
    <mergeCell ref="S6:S9"/>
    <mergeCell ref="T6:U7"/>
    <mergeCell ref="V6:W9"/>
    <mergeCell ref="J7:J9"/>
    <mergeCell ref="K7:L8"/>
    <mergeCell ref="B3:E3"/>
    <mergeCell ref="F3:G3"/>
    <mergeCell ref="A4:B9"/>
    <mergeCell ref="C4:C9"/>
    <mergeCell ref="D4:D9"/>
    <mergeCell ref="E4:F9"/>
    <mergeCell ref="G4:H9"/>
  </mergeCells>
  <printOptions/>
  <pageMargins left="0.39" right="0" top="0" bottom="0" header="0.5" footer="0.3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showGridLines="0" zoomScalePageLayoutView="0" workbookViewId="0" topLeftCell="A61">
      <selection activeCell="A74" sqref="A1:H74"/>
    </sheetView>
  </sheetViews>
  <sheetFormatPr defaultColWidth="7.875" defaultRowHeight="12.75"/>
  <cols>
    <col min="1" max="1" width="6.50390625" style="221" customWidth="1"/>
    <col min="2" max="2" width="8.625" style="221" customWidth="1"/>
    <col min="3" max="3" width="7.00390625" style="221" customWidth="1"/>
    <col min="4" max="4" width="10.875" style="221" customWidth="1"/>
    <col min="5" max="5" width="42.375" style="221" customWidth="1"/>
    <col min="6" max="6" width="5.50390625" style="221" customWidth="1"/>
    <col min="7" max="7" width="6.125" style="221" customWidth="1"/>
    <col min="8" max="8" width="1.00390625" style="221" customWidth="1"/>
    <col min="9" max="16384" width="7.875" style="221" customWidth="1"/>
  </cols>
  <sheetData>
    <row r="1" spans="6:8" s="404" customFormat="1" ht="12.75">
      <c r="F1" s="532" t="s">
        <v>717</v>
      </c>
      <c r="G1" s="532"/>
      <c r="H1" s="532"/>
    </row>
    <row r="2" spans="2:8" s="232" customFormat="1" ht="39" customHeight="1">
      <c r="B2" s="233"/>
      <c r="C2" s="233"/>
      <c r="D2" s="233"/>
      <c r="E2" s="533" t="s">
        <v>718</v>
      </c>
      <c r="F2" s="533"/>
      <c r="G2" s="533"/>
      <c r="H2" s="533"/>
    </row>
    <row r="3" spans="2:8" s="232" customFormat="1" ht="9.75" customHeight="1">
      <c r="B3" s="233"/>
      <c r="C3" s="233"/>
      <c r="D3" s="233"/>
      <c r="E3" s="534"/>
      <c r="F3" s="534"/>
      <c r="G3" s="534"/>
      <c r="H3" s="534"/>
    </row>
    <row r="4" spans="1:9" s="84" customFormat="1" ht="21" customHeight="1">
      <c r="A4" s="451" t="s">
        <v>552</v>
      </c>
      <c r="B4" s="451"/>
      <c r="C4" s="451"/>
      <c r="D4" s="451"/>
      <c r="E4" s="451"/>
      <c r="F4" s="451"/>
      <c r="G4" s="451"/>
      <c r="H4" s="451"/>
      <c r="I4" s="12"/>
    </row>
    <row r="5" spans="1:8" ht="6" customHeight="1">
      <c r="A5" s="452"/>
      <c r="B5" s="452"/>
      <c r="C5" s="452"/>
      <c r="D5" s="452"/>
      <c r="E5" s="452"/>
      <c r="F5" s="452"/>
      <c r="G5" s="452"/>
      <c r="H5" s="452"/>
    </row>
    <row r="6" spans="1:8" s="235" customFormat="1" ht="16.5" customHeight="1">
      <c r="A6" s="234" t="s">
        <v>43</v>
      </c>
      <c r="B6" s="234" t="s">
        <v>44</v>
      </c>
      <c r="C6" s="234" t="s">
        <v>45</v>
      </c>
      <c r="D6" s="429" t="s">
        <v>230</v>
      </c>
      <c r="E6" s="429"/>
      <c r="F6" s="429" t="s">
        <v>18</v>
      </c>
      <c r="G6" s="429"/>
      <c r="H6" s="429"/>
    </row>
    <row r="7" spans="1:8" ht="16.5" customHeight="1">
      <c r="A7" s="236" t="s">
        <v>53</v>
      </c>
      <c r="B7" s="236"/>
      <c r="C7" s="236"/>
      <c r="D7" s="453" t="s">
        <v>54</v>
      </c>
      <c r="E7" s="453"/>
      <c r="F7" s="454" t="s">
        <v>553</v>
      </c>
      <c r="G7" s="454"/>
      <c r="H7" s="454"/>
    </row>
    <row r="8" spans="1:8" ht="16.5" customHeight="1">
      <c r="A8" s="237"/>
      <c r="B8" s="238" t="s">
        <v>193</v>
      </c>
      <c r="C8" s="227"/>
      <c r="D8" s="455" t="s">
        <v>194</v>
      </c>
      <c r="E8" s="455"/>
      <c r="F8" s="456" t="s">
        <v>553</v>
      </c>
      <c r="G8" s="456"/>
      <c r="H8" s="456"/>
    </row>
    <row r="9" spans="1:8" ht="16.5" customHeight="1">
      <c r="A9" s="239"/>
      <c r="B9" s="239"/>
      <c r="C9" s="238" t="s">
        <v>2</v>
      </c>
      <c r="D9" s="455" t="s">
        <v>409</v>
      </c>
      <c r="E9" s="455"/>
      <c r="F9" s="456" t="s">
        <v>554</v>
      </c>
      <c r="G9" s="456"/>
      <c r="H9" s="456"/>
    </row>
    <row r="10" spans="1:8" ht="16.5" customHeight="1">
      <c r="A10" s="239"/>
      <c r="B10" s="239"/>
      <c r="C10" s="239"/>
      <c r="D10" s="455" t="s">
        <v>555</v>
      </c>
      <c r="E10" s="455"/>
      <c r="F10" s="456" t="s">
        <v>21</v>
      </c>
      <c r="G10" s="456"/>
      <c r="H10" s="456"/>
    </row>
    <row r="11" spans="1:8" ht="16.5" customHeight="1">
      <c r="A11" s="239"/>
      <c r="B11" s="239"/>
      <c r="C11" s="239"/>
      <c r="D11" s="455" t="s">
        <v>556</v>
      </c>
      <c r="E11" s="455"/>
      <c r="F11" s="456" t="s">
        <v>557</v>
      </c>
      <c r="G11" s="456"/>
      <c r="H11" s="456"/>
    </row>
    <row r="12" spans="1:8" ht="16.5" customHeight="1">
      <c r="A12" s="239"/>
      <c r="B12" s="239"/>
      <c r="C12" s="239"/>
      <c r="D12" s="455" t="s">
        <v>558</v>
      </c>
      <c r="E12" s="455"/>
      <c r="F12" s="456" t="s">
        <v>24</v>
      </c>
      <c r="G12" s="456"/>
      <c r="H12" s="456"/>
    </row>
    <row r="13" spans="1:8" ht="16.5" customHeight="1">
      <c r="A13" s="239"/>
      <c r="B13" s="239"/>
      <c r="C13" s="239"/>
      <c r="D13" s="455" t="s">
        <v>404</v>
      </c>
      <c r="E13" s="455"/>
      <c r="F13" s="456" t="s">
        <v>392</v>
      </c>
      <c r="G13" s="456"/>
      <c r="H13" s="456"/>
    </row>
    <row r="14" spans="1:8" ht="16.5" customHeight="1">
      <c r="A14" s="239"/>
      <c r="B14" s="239"/>
      <c r="C14" s="239"/>
      <c r="D14" s="455" t="s">
        <v>559</v>
      </c>
      <c r="E14" s="455"/>
      <c r="F14" s="456" t="s">
        <v>392</v>
      </c>
      <c r="G14" s="456"/>
      <c r="H14" s="456"/>
    </row>
    <row r="15" spans="1:8" ht="16.5" customHeight="1">
      <c r="A15" s="239"/>
      <c r="B15" s="239"/>
      <c r="C15" s="239"/>
      <c r="D15" s="455" t="s">
        <v>560</v>
      </c>
      <c r="E15" s="455"/>
      <c r="F15" s="456" t="s">
        <v>22</v>
      </c>
      <c r="G15" s="456"/>
      <c r="H15" s="456"/>
    </row>
    <row r="16" spans="1:8" ht="16.5" customHeight="1">
      <c r="A16" s="239"/>
      <c r="B16" s="239"/>
      <c r="C16" s="238" t="s">
        <v>3</v>
      </c>
      <c r="D16" s="455" t="s">
        <v>410</v>
      </c>
      <c r="E16" s="455"/>
      <c r="F16" s="456" t="s">
        <v>392</v>
      </c>
      <c r="G16" s="456"/>
      <c r="H16" s="456"/>
    </row>
    <row r="17" spans="1:8" ht="19.5" customHeight="1">
      <c r="A17" s="239"/>
      <c r="B17" s="239"/>
      <c r="C17" s="239"/>
      <c r="D17" s="455" t="s">
        <v>561</v>
      </c>
      <c r="E17" s="455"/>
      <c r="F17" s="456" t="s">
        <v>392</v>
      </c>
      <c r="G17" s="456"/>
      <c r="H17" s="456"/>
    </row>
    <row r="18" spans="1:8" ht="30" customHeight="1">
      <c r="A18" s="239"/>
      <c r="B18" s="239"/>
      <c r="C18" s="238" t="s">
        <v>4</v>
      </c>
      <c r="D18" s="455" t="s">
        <v>0</v>
      </c>
      <c r="E18" s="455"/>
      <c r="F18" s="456" t="s">
        <v>430</v>
      </c>
      <c r="G18" s="456"/>
      <c r="H18" s="456"/>
    </row>
    <row r="19" spans="1:8" ht="16.5" customHeight="1">
      <c r="A19" s="239"/>
      <c r="B19" s="239"/>
      <c r="C19" s="239"/>
      <c r="D19" s="455" t="s">
        <v>562</v>
      </c>
      <c r="E19" s="455"/>
      <c r="F19" s="456" t="s">
        <v>20</v>
      </c>
      <c r="G19" s="456"/>
      <c r="H19" s="456"/>
    </row>
    <row r="20" spans="1:8" ht="16.5" customHeight="1">
      <c r="A20" s="239"/>
      <c r="B20" s="239"/>
      <c r="C20" s="239"/>
      <c r="D20" s="455" t="s">
        <v>563</v>
      </c>
      <c r="E20" s="455"/>
      <c r="F20" s="456" t="s">
        <v>5</v>
      </c>
      <c r="G20" s="456"/>
      <c r="H20" s="456"/>
    </row>
    <row r="21" spans="1:8" ht="16.5" customHeight="1">
      <c r="A21" s="239"/>
      <c r="B21" s="239"/>
      <c r="C21" s="239"/>
      <c r="D21" s="455" t="s">
        <v>564</v>
      </c>
      <c r="E21" s="455"/>
      <c r="F21" s="456" t="s">
        <v>565</v>
      </c>
      <c r="G21" s="456"/>
      <c r="H21" s="456"/>
    </row>
    <row r="22" spans="1:8" s="385" customFormat="1" ht="16.5" customHeight="1">
      <c r="A22" s="384" t="s">
        <v>66</v>
      </c>
      <c r="B22" s="384"/>
      <c r="C22" s="384"/>
      <c r="D22" s="457" t="s">
        <v>67</v>
      </c>
      <c r="E22" s="457"/>
      <c r="F22" s="458" t="s">
        <v>701</v>
      </c>
      <c r="G22" s="458"/>
      <c r="H22" s="458"/>
    </row>
    <row r="23" spans="1:8" s="385" customFormat="1" ht="16.5" customHeight="1">
      <c r="A23" s="386"/>
      <c r="B23" s="387" t="s">
        <v>68</v>
      </c>
      <c r="C23" s="388"/>
      <c r="D23" s="449" t="s">
        <v>69</v>
      </c>
      <c r="E23" s="449"/>
      <c r="F23" s="450" t="s">
        <v>566</v>
      </c>
      <c r="G23" s="450"/>
      <c r="H23" s="450"/>
    </row>
    <row r="24" spans="1:8" s="385" customFormat="1" ht="16.5" customHeight="1">
      <c r="A24" s="389"/>
      <c r="B24" s="389"/>
      <c r="C24" s="387" t="s">
        <v>2</v>
      </c>
      <c r="D24" s="449" t="s">
        <v>409</v>
      </c>
      <c r="E24" s="449"/>
      <c r="F24" s="450" t="s">
        <v>566</v>
      </c>
      <c r="G24" s="450"/>
      <c r="H24" s="450"/>
    </row>
    <row r="25" spans="1:8" s="385" customFormat="1" ht="16.5" customHeight="1">
      <c r="A25" s="389"/>
      <c r="B25" s="389"/>
      <c r="C25" s="389"/>
      <c r="D25" s="449" t="s">
        <v>567</v>
      </c>
      <c r="E25" s="449"/>
      <c r="F25" s="450" t="s">
        <v>568</v>
      </c>
      <c r="G25" s="450"/>
      <c r="H25" s="450"/>
    </row>
    <row r="26" spans="1:8" s="385" customFormat="1" ht="16.5" customHeight="1">
      <c r="A26" s="389"/>
      <c r="B26" s="389"/>
      <c r="C26" s="389"/>
      <c r="D26" s="449" t="s">
        <v>569</v>
      </c>
      <c r="E26" s="449"/>
      <c r="F26" s="450" t="s">
        <v>456</v>
      </c>
      <c r="G26" s="450"/>
      <c r="H26" s="450"/>
    </row>
    <row r="27" spans="1:8" s="385" customFormat="1" ht="16.5" customHeight="1">
      <c r="A27" s="386"/>
      <c r="B27" s="387" t="s">
        <v>702</v>
      </c>
      <c r="C27" s="388"/>
      <c r="D27" s="449" t="s">
        <v>195</v>
      </c>
      <c r="E27" s="449"/>
      <c r="F27" s="450" t="s">
        <v>703</v>
      </c>
      <c r="G27" s="450"/>
      <c r="H27" s="450"/>
    </row>
    <row r="28" spans="1:8" s="385" customFormat="1" ht="16.5" customHeight="1">
      <c r="A28" s="389"/>
      <c r="B28" s="389"/>
      <c r="C28" s="387" t="s">
        <v>2</v>
      </c>
      <c r="D28" s="449" t="s">
        <v>409</v>
      </c>
      <c r="E28" s="449"/>
      <c r="F28" s="450" t="s">
        <v>703</v>
      </c>
      <c r="G28" s="450"/>
      <c r="H28" s="450"/>
    </row>
    <row r="29" spans="1:8" s="385" customFormat="1" ht="16.5" customHeight="1">
      <c r="A29" s="389"/>
      <c r="B29" s="389"/>
      <c r="C29" s="389"/>
      <c r="D29" s="449" t="s">
        <v>704</v>
      </c>
      <c r="E29" s="449"/>
      <c r="F29" s="450" t="s">
        <v>703</v>
      </c>
      <c r="G29" s="450"/>
      <c r="H29" s="450"/>
    </row>
    <row r="30" spans="1:8" s="385" customFormat="1" ht="16.5" customHeight="1">
      <c r="A30" s="386"/>
      <c r="B30" s="387" t="s">
        <v>570</v>
      </c>
      <c r="C30" s="388"/>
      <c r="D30" s="449" t="s">
        <v>527</v>
      </c>
      <c r="E30" s="449"/>
      <c r="F30" s="450" t="s">
        <v>20</v>
      </c>
      <c r="G30" s="450"/>
      <c r="H30" s="450"/>
    </row>
    <row r="31" spans="1:8" s="385" customFormat="1" ht="16.5" customHeight="1">
      <c r="A31" s="389"/>
      <c r="B31" s="389"/>
      <c r="C31" s="387" t="s">
        <v>2</v>
      </c>
      <c r="D31" s="449" t="s">
        <v>409</v>
      </c>
      <c r="E31" s="449"/>
      <c r="F31" s="450" t="s">
        <v>20</v>
      </c>
      <c r="G31" s="450"/>
      <c r="H31" s="450"/>
    </row>
    <row r="32" spans="1:8" s="382" customFormat="1" ht="16.5" customHeight="1">
      <c r="A32" s="383"/>
      <c r="B32" s="383"/>
      <c r="C32" s="383"/>
      <c r="D32" s="449" t="s">
        <v>571</v>
      </c>
      <c r="E32" s="449"/>
      <c r="F32" s="450" t="s">
        <v>20</v>
      </c>
      <c r="G32" s="450"/>
      <c r="H32" s="450"/>
    </row>
    <row r="33" spans="1:8" ht="16.5" customHeight="1">
      <c r="A33" s="236" t="s">
        <v>72</v>
      </c>
      <c r="B33" s="236"/>
      <c r="C33" s="236"/>
      <c r="D33" s="453" t="s">
        <v>73</v>
      </c>
      <c r="E33" s="453"/>
      <c r="F33" s="454" t="s">
        <v>28</v>
      </c>
      <c r="G33" s="454"/>
      <c r="H33" s="454"/>
    </row>
    <row r="34" spans="1:8" ht="16.5" customHeight="1">
      <c r="A34" s="237"/>
      <c r="B34" s="238" t="s">
        <v>74</v>
      </c>
      <c r="C34" s="227"/>
      <c r="D34" s="455" t="s">
        <v>75</v>
      </c>
      <c r="E34" s="455"/>
      <c r="F34" s="456" t="s">
        <v>697</v>
      </c>
      <c r="G34" s="456"/>
      <c r="H34" s="456"/>
    </row>
    <row r="35" spans="1:8" ht="16.5" customHeight="1">
      <c r="A35" s="239"/>
      <c r="B35" s="239"/>
      <c r="C35" s="238" t="s">
        <v>3</v>
      </c>
      <c r="D35" s="455" t="s">
        <v>410</v>
      </c>
      <c r="E35" s="455"/>
      <c r="F35" s="456" t="s">
        <v>697</v>
      </c>
      <c r="G35" s="456"/>
      <c r="H35" s="456"/>
    </row>
    <row r="36" spans="1:8" ht="16.5" customHeight="1">
      <c r="A36" s="239"/>
      <c r="B36" s="239"/>
      <c r="C36" s="239"/>
      <c r="D36" s="455" t="s">
        <v>407</v>
      </c>
      <c r="E36" s="455"/>
      <c r="F36" s="456" t="s">
        <v>697</v>
      </c>
      <c r="G36" s="456"/>
      <c r="H36" s="456"/>
    </row>
    <row r="37" spans="1:8" ht="16.5" customHeight="1">
      <c r="A37" s="237"/>
      <c r="B37" s="238" t="s">
        <v>572</v>
      </c>
      <c r="C37" s="227"/>
      <c r="D37" s="455" t="s">
        <v>57</v>
      </c>
      <c r="E37" s="455"/>
      <c r="F37" s="456" t="s">
        <v>14</v>
      </c>
      <c r="G37" s="456"/>
      <c r="H37" s="456"/>
    </row>
    <row r="38" spans="1:8" ht="16.5" customHeight="1">
      <c r="A38" s="239"/>
      <c r="B38" s="239"/>
      <c r="C38" s="238" t="s">
        <v>2</v>
      </c>
      <c r="D38" s="455" t="s">
        <v>409</v>
      </c>
      <c r="E38" s="455"/>
      <c r="F38" s="456" t="s">
        <v>14</v>
      </c>
      <c r="G38" s="456"/>
      <c r="H38" s="456"/>
    </row>
    <row r="39" spans="1:8" ht="19.5" customHeight="1">
      <c r="A39" s="239"/>
      <c r="B39" s="239"/>
      <c r="C39" s="239"/>
      <c r="D39" s="455" t="s">
        <v>573</v>
      </c>
      <c r="E39" s="455"/>
      <c r="F39" s="456" t="s">
        <v>14</v>
      </c>
      <c r="G39" s="456"/>
      <c r="H39" s="456"/>
    </row>
    <row r="40" spans="1:8" ht="16.5" customHeight="1">
      <c r="A40" s="236" t="s">
        <v>95</v>
      </c>
      <c r="B40" s="236"/>
      <c r="C40" s="236"/>
      <c r="D40" s="453" t="s">
        <v>96</v>
      </c>
      <c r="E40" s="453"/>
      <c r="F40" s="454" t="s">
        <v>574</v>
      </c>
      <c r="G40" s="454"/>
      <c r="H40" s="454"/>
    </row>
    <row r="41" spans="1:8" ht="16.5" customHeight="1">
      <c r="A41" s="237"/>
      <c r="B41" s="238" t="s">
        <v>575</v>
      </c>
      <c r="C41" s="227"/>
      <c r="D41" s="455" t="s">
        <v>199</v>
      </c>
      <c r="E41" s="455"/>
      <c r="F41" s="456" t="s">
        <v>574</v>
      </c>
      <c r="G41" s="456"/>
      <c r="H41" s="456"/>
    </row>
    <row r="42" spans="1:8" ht="30" customHeight="1">
      <c r="A42" s="239"/>
      <c r="B42" s="239"/>
      <c r="C42" s="238" t="s">
        <v>576</v>
      </c>
      <c r="D42" s="455" t="s">
        <v>536</v>
      </c>
      <c r="E42" s="455"/>
      <c r="F42" s="456" t="s">
        <v>574</v>
      </c>
      <c r="G42" s="456"/>
      <c r="H42" s="456"/>
    </row>
    <row r="43" spans="1:8" ht="16.5" customHeight="1">
      <c r="A43" s="239"/>
      <c r="B43" s="239"/>
      <c r="C43" s="239"/>
      <c r="D43" s="455" t="s">
        <v>577</v>
      </c>
      <c r="E43" s="455"/>
      <c r="F43" s="456" t="s">
        <v>574</v>
      </c>
      <c r="G43" s="456"/>
      <c r="H43" s="456"/>
    </row>
    <row r="44" spans="1:8" ht="16.5" customHeight="1">
      <c r="A44" s="236" t="s">
        <v>163</v>
      </c>
      <c r="B44" s="236"/>
      <c r="C44" s="236"/>
      <c r="D44" s="453" t="s">
        <v>164</v>
      </c>
      <c r="E44" s="453"/>
      <c r="F44" s="454" t="s">
        <v>578</v>
      </c>
      <c r="G44" s="454"/>
      <c r="H44" s="454"/>
    </row>
    <row r="45" spans="1:8" ht="16.5" customHeight="1">
      <c r="A45" s="237"/>
      <c r="B45" s="238" t="s">
        <v>30</v>
      </c>
      <c r="C45" s="227"/>
      <c r="D45" s="455" t="s">
        <v>214</v>
      </c>
      <c r="E45" s="455"/>
      <c r="F45" s="456" t="s">
        <v>578</v>
      </c>
      <c r="G45" s="456"/>
      <c r="H45" s="456"/>
    </row>
    <row r="46" spans="1:8" ht="16.5" customHeight="1">
      <c r="A46" s="239"/>
      <c r="B46" s="239"/>
      <c r="C46" s="238" t="s">
        <v>2</v>
      </c>
      <c r="D46" s="455" t="s">
        <v>409</v>
      </c>
      <c r="E46" s="455"/>
      <c r="F46" s="456" t="s">
        <v>19</v>
      </c>
      <c r="G46" s="456"/>
      <c r="H46" s="456"/>
    </row>
    <row r="47" spans="1:8" ht="16.5" customHeight="1">
      <c r="A47" s="239"/>
      <c r="B47" s="239"/>
      <c r="C47" s="239"/>
      <c r="D47" s="455" t="s">
        <v>579</v>
      </c>
      <c r="E47" s="455"/>
      <c r="F47" s="456" t="s">
        <v>19</v>
      </c>
      <c r="G47" s="456"/>
      <c r="H47" s="456"/>
    </row>
    <row r="48" spans="1:8" ht="30" customHeight="1">
      <c r="A48" s="239"/>
      <c r="B48" s="239"/>
      <c r="C48" s="238" t="s">
        <v>4</v>
      </c>
      <c r="D48" s="455" t="s">
        <v>0</v>
      </c>
      <c r="E48" s="455"/>
      <c r="F48" s="456" t="s">
        <v>580</v>
      </c>
      <c r="G48" s="456"/>
      <c r="H48" s="456"/>
    </row>
    <row r="49" spans="1:8" ht="16.5" customHeight="1">
      <c r="A49" s="239"/>
      <c r="B49" s="239"/>
      <c r="C49" s="239"/>
      <c r="D49" s="455" t="s">
        <v>23</v>
      </c>
      <c r="E49" s="455"/>
      <c r="F49" s="456" t="s">
        <v>580</v>
      </c>
      <c r="G49" s="456"/>
      <c r="H49" s="456"/>
    </row>
    <row r="50" spans="1:8" ht="16.5" customHeight="1">
      <c r="A50" s="236" t="s">
        <v>171</v>
      </c>
      <c r="B50" s="236"/>
      <c r="C50" s="236"/>
      <c r="D50" s="453" t="s">
        <v>172</v>
      </c>
      <c r="E50" s="453"/>
      <c r="F50" s="454" t="s">
        <v>698</v>
      </c>
      <c r="G50" s="454"/>
      <c r="H50" s="454"/>
    </row>
    <row r="51" spans="1:8" ht="16.5" customHeight="1">
      <c r="A51" s="237"/>
      <c r="B51" s="238" t="s">
        <v>220</v>
      </c>
      <c r="C51" s="227"/>
      <c r="D51" s="455" t="s">
        <v>221</v>
      </c>
      <c r="E51" s="455"/>
      <c r="F51" s="456" t="s">
        <v>581</v>
      </c>
      <c r="G51" s="456"/>
      <c r="H51" s="456"/>
    </row>
    <row r="52" spans="1:8" ht="16.5" customHeight="1">
      <c r="A52" s="239"/>
      <c r="B52" s="239"/>
      <c r="C52" s="238" t="s">
        <v>2</v>
      </c>
      <c r="D52" s="455" t="s">
        <v>409</v>
      </c>
      <c r="E52" s="455"/>
      <c r="F52" s="456" t="s">
        <v>581</v>
      </c>
      <c r="G52" s="456"/>
      <c r="H52" s="456"/>
    </row>
    <row r="53" spans="1:8" ht="16.5" customHeight="1">
      <c r="A53" s="239"/>
      <c r="B53" s="239"/>
      <c r="C53" s="239"/>
      <c r="D53" s="455" t="s">
        <v>582</v>
      </c>
      <c r="E53" s="455"/>
      <c r="F53" s="456" t="s">
        <v>26</v>
      </c>
      <c r="G53" s="456"/>
      <c r="H53" s="456"/>
    </row>
    <row r="54" spans="1:8" ht="16.5" customHeight="1">
      <c r="A54" s="239"/>
      <c r="B54" s="239"/>
      <c r="C54" s="239"/>
      <c r="D54" s="455" t="s">
        <v>583</v>
      </c>
      <c r="E54" s="455"/>
      <c r="F54" s="456" t="s">
        <v>584</v>
      </c>
      <c r="G54" s="456"/>
      <c r="H54" s="456"/>
    </row>
    <row r="55" spans="1:8" ht="16.5" customHeight="1">
      <c r="A55" s="237"/>
      <c r="B55" s="238" t="s">
        <v>585</v>
      </c>
      <c r="C55" s="227"/>
      <c r="D55" s="455" t="s">
        <v>173</v>
      </c>
      <c r="E55" s="455"/>
      <c r="F55" s="456" t="s">
        <v>699</v>
      </c>
      <c r="G55" s="456"/>
      <c r="H55" s="456"/>
    </row>
    <row r="56" spans="1:8" ht="16.5" customHeight="1">
      <c r="A56" s="239"/>
      <c r="B56" s="239"/>
      <c r="C56" s="238" t="s">
        <v>2</v>
      </c>
      <c r="D56" s="455" t="s">
        <v>409</v>
      </c>
      <c r="E56" s="455"/>
      <c r="F56" s="456" t="s">
        <v>699</v>
      </c>
      <c r="G56" s="456"/>
      <c r="H56" s="456"/>
    </row>
    <row r="57" spans="1:8" ht="19.5" customHeight="1">
      <c r="A57" s="239"/>
      <c r="B57" s="239"/>
      <c r="C57" s="239"/>
      <c r="D57" s="455" t="s">
        <v>586</v>
      </c>
      <c r="E57" s="455"/>
      <c r="F57" s="456" t="s">
        <v>699</v>
      </c>
      <c r="G57" s="456"/>
      <c r="H57" s="456"/>
    </row>
    <row r="58" spans="1:8" ht="16.5" customHeight="1">
      <c r="A58" s="237"/>
      <c r="B58" s="238" t="s">
        <v>222</v>
      </c>
      <c r="C58" s="227"/>
      <c r="D58" s="455" t="s">
        <v>57</v>
      </c>
      <c r="E58" s="455"/>
      <c r="F58" s="456" t="s">
        <v>587</v>
      </c>
      <c r="G58" s="456"/>
      <c r="H58" s="456"/>
    </row>
    <row r="59" spans="1:8" ht="16.5" customHeight="1">
      <c r="A59" s="239"/>
      <c r="B59" s="239"/>
      <c r="C59" s="238" t="s">
        <v>2</v>
      </c>
      <c r="D59" s="455" t="s">
        <v>409</v>
      </c>
      <c r="E59" s="455"/>
      <c r="F59" s="456" t="s">
        <v>587</v>
      </c>
      <c r="G59" s="456"/>
      <c r="H59" s="456"/>
    </row>
    <row r="60" spans="1:8" ht="16.5" customHeight="1">
      <c r="A60" s="239"/>
      <c r="B60" s="239"/>
      <c r="C60" s="239"/>
      <c r="D60" s="455" t="s">
        <v>588</v>
      </c>
      <c r="E60" s="455"/>
      <c r="F60" s="456" t="s">
        <v>589</v>
      </c>
      <c r="G60" s="456"/>
      <c r="H60" s="456"/>
    </row>
    <row r="61" spans="1:8" ht="16.5" customHeight="1">
      <c r="A61" s="239"/>
      <c r="B61" s="239"/>
      <c r="C61" s="239"/>
      <c r="D61" s="455" t="s">
        <v>590</v>
      </c>
      <c r="E61" s="455"/>
      <c r="F61" s="456" t="s">
        <v>591</v>
      </c>
      <c r="G61" s="456"/>
      <c r="H61" s="456"/>
    </row>
    <row r="62" spans="1:8" ht="16.5" customHeight="1">
      <c r="A62" s="239"/>
      <c r="B62" s="239"/>
      <c r="C62" s="239"/>
      <c r="D62" s="455" t="s">
        <v>592</v>
      </c>
      <c r="E62" s="455"/>
      <c r="F62" s="456" t="s">
        <v>593</v>
      </c>
      <c r="G62" s="456"/>
      <c r="H62" s="456"/>
    </row>
    <row r="63" spans="1:8" ht="16.5" customHeight="1">
      <c r="A63" s="239"/>
      <c r="B63" s="239"/>
      <c r="C63" s="239"/>
      <c r="D63" s="455" t="s">
        <v>594</v>
      </c>
      <c r="E63" s="455"/>
      <c r="F63" s="456" t="s">
        <v>595</v>
      </c>
      <c r="G63" s="456"/>
      <c r="H63" s="456"/>
    </row>
    <row r="64" spans="1:8" ht="16.5" customHeight="1">
      <c r="A64" s="239"/>
      <c r="B64" s="239"/>
      <c r="C64" s="239"/>
      <c r="D64" s="455" t="s">
        <v>596</v>
      </c>
      <c r="E64" s="455"/>
      <c r="F64" s="456" t="s">
        <v>87</v>
      </c>
      <c r="G64" s="456"/>
      <c r="H64" s="456"/>
    </row>
    <row r="65" spans="1:8" ht="16.5" customHeight="1">
      <c r="A65" s="239"/>
      <c r="B65" s="239"/>
      <c r="C65" s="239"/>
      <c r="D65" s="455" t="s">
        <v>597</v>
      </c>
      <c r="E65" s="455"/>
      <c r="F65" s="456" t="s">
        <v>598</v>
      </c>
      <c r="G65" s="456"/>
      <c r="H65" s="456"/>
    </row>
    <row r="66" spans="1:8" ht="16.5" customHeight="1">
      <c r="A66" s="239"/>
      <c r="B66" s="239"/>
      <c r="C66" s="239"/>
      <c r="D66" s="455" t="s">
        <v>599</v>
      </c>
      <c r="E66" s="455"/>
      <c r="F66" s="456" t="s">
        <v>120</v>
      </c>
      <c r="G66" s="456"/>
      <c r="H66" s="456"/>
    </row>
    <row r="67" spans="1:8" ht="16.5" customHeight="1">
      <c r="A67" s="236" t="s">
        <v>31</v>
      </c>
      <c r="B67" s="236"/>
      <c r="C67" s="236"/>
      <c r="D67" s="453" t="s">
        <v>223</v>
      </c>
      <c r="E67" s="453"/>
      <c r="F67" s="454" t="s">
        <v>600</v>
      </c>
      <c r="G67" s="454"/>
      <c r="H67" s="454"/>
    </row>
    <row r="68" spans="1:8" ht="16.5" customHeight="1">
      <c r="A68" s="237"/>
      <c r="B68" s="238" t="s">
        <v>32</v>
      </c>
      <c r="C68" s="227"/>
      <c r="D68" s="455" t="s">
        <v>224</v>
      </c>
      <c r="E68" s="455"/>
      <c r="F68" s="456" t="s">
        <v>600</v>
      </c>
      <c r="G68" s="456"/>
      <c r="H68" s="456"/>
    </row>
    <row r="69" spans="1:8" ht="16.5" customHeight="1">
      <c r="A69" s="239"/>
      <c r="B69" s="239"/>
      <c r="C69" s="238" t="s">
        <v>2</v>
      </c>
      <c r="D69" s="455" t="s">
        <v>409</v>
      </c>
      <c r="E69" s="455"/>
      <c r="F69" s="456" t="s">
        <v>600</v>
      </c>
      <c r="G69" s="456"/>
      <c r="H69" s="456"/>
    </row>
    <row r="70" spans="1:8" ht="16.5" customHeight="1">
      <c r="A70" s="239"/>
      <c r="B70" s="239"/>
      <c r="C70" s="239"/>
      <c r="D70" s="455" t="s">
        <v>601</v>
      </c>
      <c r="E70" s="455"/>
      <c r="F70" s="456" t="s">
        <v>602</v>
      </c>
      <c r="G70" s="456"/>
      <c r="H70" s="456"/>
    </row>
    <row r="71" spans="1:8" ht="16.5" customHeight="1">
      <c r="A71" s="239"/>
      <c r="B71" s="239"/>
      <c r="C71" s="239"/>
      <c r="D71" s="455" t="s">
        <v>603</v>
      </c>
      <c r="E71" s="455"/>
      <c r="F71" s="456" t="s">
        <v>604</v>
      </c>
      <c r="G71" s="456"/>
      <c r="H71" s="456"/>
    </row>
    <row r="72" spans="1:8" ht="16.5" customHeight="1">
      <c r="A72" s="239"/>
      <c r="B72" s="239"/>
      <c r="C72" s="239"/>
      <c r="D72" s="455" t="s">
        <v>605</v>
      </c>
      <c r="E72" s="455"/>
      <c r="F72" s="456" t="s">
        <v>606</v>
      </c>
      <c r="G72" s="456"/>
      <c r="H72" s="456"/>
    </row>
    <row r="73" spans="1:8" ht="5.25" customHeight="1">
      <c r="A73" s="461"/>
      <c r="B73" s="461"/>
      <c r="C73" s="461"/>
      <c r="D73" s="461"/>
      <c r="E73" s="414"/>
      <c r="F73" s="414"/>
      <c r="G73" s="414"/>
      <c r="H73" s="414"/>
    </row>
    <row r="74" spans="1:8" s="382" customFormat="1" ht="16.5" customHeight="1">
      <c r="A74" s="459" t="s">
        <v>25</v>
      </c>
      <c r="B74" s="459"/>
      <c r="C74" s="459"/>
      <c r="D74" s="459"/>
      <c r="E74" s="459"/>
      <c r="F74" s="460" t="s">
        <v>705</v>
      </c>
      <c r="G74" s="460"/>
      <c r="H74" s="460"/>
    </row>
  </sheetData>
  <sheetProtection/>
  <mergeCells count="142">
    <mergeCell ref="A74:E74"/>
    <mergeCell ref="F74:H74"/>
    <mergeCell ref="D71:E71"/>
    <mergeCell ref="F71:H71"/>
    <mergeCell ref="D72:E72"/>
    <mergeCell ref="F72:H72"/>
    <mergeCell ref="A73:D73"/>
    <mergeCell ref="E73:H73"/>
    <mergeCell ref="D68:E68"/>
    <mergeCell ref="F68:H68"/>
    <mergeCell ref="D69:E69"/>
    <mergeCell ref="F69:H69"/>
    <mergeCell ref="D70:E70"/>
    <mergeCell ref="F70:H70"/>
    <mergeCell ref="D65:E65"/>
    <mergeCell ref="F65:H65"/>
    <mergeCell ref="D66:E66"/>
    <mergeCell ref="F66:H66"/>
    <mergeCell ref="D67:E67"/>
    <mergeCell ref="F67:H67"/>
    <mergeCell ref="D62:E62"/>
    <mergeCell ref="F62:H62"/>
    <mergeCell ref="D63:E63"/>
    <mergeCell ref="F63:H63"/>
    <mergeCell ref="D64:E64"/>
    <mergeCell ref="F64:H64"/>
    <mergeCell ref="D59:E59"/>
    <mergeCell ref="F59:H59"/>
    <mergeCell ref="D60:E60"/>
    <mergeCell ref="F60:H60"/>
    <mergeCell ref="D61:E61"/>
    <mergeCell ref="F61:H61"/>
    <mergeCell ref="D56:E56"/>
    <mergeCell ref="F56:H56"/>
    <mergeCell ref="D57:E57"/>
    <mergeCell ref="F57:H57"/>
    <mergeCell ref="D58:E58"/>
    <mergeCell ref="F58:H58"/>
    <mergeCell ref="D53:E53"/>
    <mergeCell ref="F53:H53"/>
    <mergeCell ref="D54:E54"/>
    <mergeCell ref="F54:H54"/>
    <mergeCell ref="D55:E55"/>
    <mergeCell ref="F55:H55"/>
    <mergeCell ref="D50:E50"/>
    <mergeCell ref="F50:H50"/>
    <mergeCell ref="D51:E51"/>
    <mergeCell ref="F51:H51"/>
    <mergeCell ref="D52:E52"/>
    <mergeCell ref="F52:H52"/>
    <mergeCell ref="D47:E47"/>
    <mergeCell ref="F47:H47"/>
    <mergeCell ref="D48:E48"/>
    <mergeCell ref="F48:H48"/>
    <mergeCell ref="D49:E49"/>
    <mergeCell ref="F49:H49"/>
    <mergeCell ref="D44:E44"/>
    <mergeCell ref="F44:H44"/>
    <mergeCell ref="D45:E45"/>
    <mergeCell ref="F45:H45"/>
    <mergeCell ref="D46:E46"/>
    <mergeCell ref="F46:H46"/>
    <mergeCell ref="D41:E41"/>
    <mergeCell ref="F41:H41"/>
    <mergeCell ref="D42:E42"/>
    <mergeCell ref="F42:H42"/>
    <mergeCell ref="D43:E43"/>
    <mergeCell ref="F43:H43"/>
    <mergeCell ref="D38:E38"/>
    <mergeCell ref="F38:H38"/>
    <mergeCell ref="D39:E39"/>
    <mergeCell ref="F39:H39"/>
    <mergeCell ref="D40:E40"/>
    <mergeCell ref="F40:H40"/>
    <mergeCell ref="D35:E35"/>
    <mergeCell ref="F35:H35"/>
    <mergeCell ref="D36:E36"/>
    <mergeCell ref="F36:H36"/>
    <mergeCell ref="D37:E37"/>
    <mergeCell ref="F37:H37"/>
    <mergeCell ref="D23:E23"/>
    <mergeCell ref="F23:H23"/>
    <mergeCell ref="D33:E33"/>
    <mergeCell ref="F33:H33"/>
    <mergeCell ref="D34:E34"/>
    <mergeCell ref="F34:H34"/>
    <mergeCell ref="D24:E24"/>
    <mergeCell ref="F24:H24"/>
    <mergeCell ref="D25:E25"/>
    <mergeCell ref="F25:H25"/>
    <mergeCell ref="D20:E20"/>
    <mergeCell ref="F20:H20"/>
    <mergeCell ref="D21:E21"/>
    <mergeCell ref="F21:H21"/>
    <mergeCell ref="D22:E22"/>
    <mergeCell ref="F22:H22"/>
    <mergeCell ref="D17:E17"/>
    <mergeCell ref="F17:H17"/>
    <mergeCell ref="D18:E18"/>
    <mergeCell ref="F18:H18"/>
    <mergeCell ref="D19:E19"/>
    <mergeCell ref="F19:H19"/>
    <mergeCell ref="D14:E14"/>
    <mergeCell ref="F14:H14"/>
    <mergeCell ref="D15:E15"/>
    <mergeCell ref="F15:H15"/>
    <mergeCell ref="D16:E16"/>
    <mergeCell ref="F16:H16"/>
    <mergeCell ref="D11:E11"/>
    <mergeCell ref="F11:H11"/>
    <mergeCell ref="D12:E12"/>
    <mergeCell ref="F12:H12"/>
    <mergeCell ref="D13:E13"/>
    <mergeCell ref="F13:H13"/>
    <mergeCell ref="D8:E8"/>
    <mergeCell ref="F8:H8"/>
    <mergeCell ref="D9:E9"/>
    <mergeCell ref="F9:H9"/>
    <mergeCell ref="D10:E10"/>
    <mergeCell ref="F10:H10"/>
    <mergeCell ref="F1:H1"/>
    <mergeCell ref="A4:H4"/>
    <mergeCell ref="A5:H5"/>
    <mergeCell ref="D6:E6"/>
    <mergeCell ref="F6:H6"/>
    <mergeCell ref="D7:E7"/>
    <mergeCell ref="F7:H7"/>
    <mergeCell ref="E2:H2"/>
    <mergeCell ref="D26:E26"/>
    <mergeCell ref="F26:H26"/>
    <mergeCell ref="D27:E27"/>
    <mergeCell ref="F27:H27"/>
    <mergeCell ref="D28:E28"/>
    <mergeCell ref="F28:H28"/>
    <mergeCell ref="D32:E32"/>
    <mergeCell ref="F32:H32"/>
    <mergeCell ref="D29:E29"/>
    <mergeCell ref="F29:H29"/>
    <mergeCell ref="D30:E30"/>
    <mergeCell ref="F30:H30"/>
    <mergeCell ref="D31:E31"/>
    <mergeCell ref="F31:H31"/>
  </mergeCells>
  <printOptions/>
  <pageMargins left="0.75" right="0.75" top="0.37" bottom="0.44" header="0.17" footer="0.2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" sqref="A2:G2"/>
    </sheetView>
  </sheetViews>
  <sheetFormatPr defaultColWidth="8.50390625" defaultRowHeight="12.75"/>
  <cols>
    <col min="1" max="1" width="5.50390625" style="13" customWidth="1"/>
    <col min="2" max="2" width="23.625" style="13" customWidth="1"/>
    <col min="3" max="3" width="12.125" style="13" customWidth="1"/>
    <col min="4" max="4" width="3.50390625" style="13" customWidth="1"/>
    <col min="5" max="5" width="13.50390625" style="13" customWidth="1"/>
    <col min="6" max="6" width="14.625" style="13" customWidth="1"/>
    <col min="7" max="7" width="16.00390625" style="13" customWidth="1"/>
    <col min="8" max="8" width="11.375" style="13" customWidth="1"/>
    <col min="9" max="16384" width="8.50390625" style="13" customWidth="1"/>
  </cols>
  <sheetData>
    <row r="1" spans="6:7" ht="63.75" customHeight="1">
      <c r="F1" s="535" t="s">
        <v>719</v>
      </c>
      <c r="G1" s="535"/>
    </row>
    <row r="2" spans="1:7" ht="20.25" customHeight="1">
      <c r="A2" s="470" t="s">
        <v>607</v>
      </c>
      <c r="B2" s="470"/>
      <c r="C2" s="470"/>
      <c r="D2" s="470"/>
      <c r="E2" s="470"/>
      <c r="F2" s="470"/>
      <c r="G2" s="470"/>
    </row>
    <row r="3" ht="14.25" customHeight="1">
      <c r="A3" s="14"/>
    </row>
    <row r="4" spans="1:7" ht="14.25" customHeight="1">
      <c r="A4" s="471" t="s">
        <v>229</v>
      </c>
      <c r="B4" s="471"/>
      <c r="C4" s="471"/>
      <c r="D4" s="471"/>
      <c r="E4" s="471"/>
      <c r="F4" s="471"/>
      <c r="G4" s="471"/>
    </row>
    <row r="5" ht="8.25" customHeight="1">
      <c r="G5" s="15"/>
    </row>
    <row r="6" spans="1:7" ht="9.75" customHeight="1">
      <c r="A6" s="465" t="s">
        <v>228</v>
      </c>
      <c r="B6" s="465" t="s">
        <v>230</v>
      </c>
      <c r="C6" s="465"/>
      <c r="D6" s="465"/>
      <c r="E6" s="465"/>
      <c r="F6" s="472" t="s">
        <v>45</v>
      </c>
      <c r="G6" s="472" t="s">
        <v>231</v>
      </c>
    </row>
    <row r="7" spans="1:7" ht="9.75" customHeight="1">
      <c r="A7" s="465"/>
      <c r="B7" s="465"/>
      <c r="C7" s="465"/>
      <c r="D7" s="465"/>
      <c r="E7" s="465"/>
      <c r="F7" s="472"/>
      <c r="G7" s="472"/>
    </row>
    <row r="8" spans="1:7" ht="9.75" customHeight="1">
      <c r="A8" s="465"/>
      <c r="B8" s="465"/>
      <c r="C8" s="465"/>
      <c r="D8" s="465"/>
      <c r="E8" s="465"/>
      <c r="F8" s="472"/>
      <c r="G8" s="472"/>
    </row>
    <row r="9" spans="1:7" s="17" customFormat="1" ht="6.75" customHeight="1">
      <c r="A9" s="16">
        <v>1</v>
      </c>
      <c r="B9" s="469">
        <v>2</v>
      </c>
      <c r="C9" s="469"/>
      <c r="D9" s="469"/>
      <c r="E9" s="469"/>
      <c r="F9" s="16">
        <v>3</v>
      </c>
      <c r="G9" s="16">
        <v>4</v>
      </c>
    </row>
    <row r="10" spans="1:7" ht="18.75" customHeight="1">
      <c r="A10" s="465" t="s">
        <v>232</v>
      </c>
      <c r="B10" s="465"/>
      <c r="C10" s="465"/>
      <c r="D10" s="465"/>
      <c r="E10" s="465"/>
      <c r="F10" s="18"/>
      <c r="G10" s="19">
        <f>SUM(G11:G18)</f>
        <v>3896710</v>
      </c>
    </row>
    <row r="11" spans="1:7" ht="18.75" customHeight="1">
      <c r="A11" s="20" t="s">
        <v>233</v>
      </c>
      <c r="B11" s="467" t="s">
        <v>234</v>
      </c>
      <c r="C11" s="467"/>
      <c r="D11" s="467"/>
      <c r="E11" s="467"/>
      <c r="F11" s="20" t="s">
        <v>235</v>
      </c>
      <c r="G11" s="21"/>
    </row>
    <row r="12" spans="1:8" ht="18.75" customHeight="1">
      <c r="A12" s="22" t="s">
        <v>236</v>
      </c>
      <c r="B12" s="462" t="s">
        <v>237</v>
      </c>
      <c r="C12" s="462"/>
      <c r="D12" s="462"/>
      <c r="E12" s="462"/>
      <c r="F12" s="22" t="s">
        <v>235</v>
      </c>
      <c r="G12" s="23">
        <v>2462988</v>
      </c>
      <c r="H12" s="24"/>
    </row>
    <row r="13" spans="1:8" ht="27" customHeight="1">
      <c r="A13" s="22" t="s">
        <v>238</v>
      </c>
      <c r="B13" s="468" t="s">
        <v>239</v>
      </c>
      <c r="C13" s="468"/>
      <c r="D13" s="468"/>
      <c r="E13" s="468"/>
      <c r="F13" s="22" t="s">
        <v>240</v>
      </c>
      <c r="G13" s="23">
        <v>0</v>
      </c>
      <c r="H13" s="24"/>
    </row>
    <row r="14" spans="1:7" ht="18.75" customHeight="1">
      <c r="A14" s="22" t="s">
        <v>241</v>
      </c>
      <c r="B14" s="462" t="s">
        <v>242</v>
      </c>
      <c r="C14" s="462"/>
      <c r="D14" s="462"/>
      <c r="E14" s="462"/>
      <c r="F14" s="22" t="s">
        <v>243</v>
      </c>
      <c r="G14" s="23">
        <v>0</v>
      </c>
    </row>
    <row r="15" spans="1:7" ht="18.75" customHeight="1">
      <c r="A15" s="22" t="s">
        <v>244</v>
      </c>
      <c r="B15" s="462" t="s">
        <v>245</v>
      </c>
      <c r="C15" s="462"/>
      <c r="D15" s="462"/>
      <c r="E15" s="462"/>
      <c r="F15" s="22" t="s">
        <v>246</v>
      </c>
      <c r="G15" s="23"/>
    </row>
    <row r="16" spans="1:7" ht="18.75" customHeight="1">
      <c r="A16" s="22" t="s">
        <v>247</v>
      </c>
      <c r="B16" s="462" t="s">
        <v>248</v>
      </c>
      <c r="C16" s="462"/>
      <c r="D16" s="462"/>
      <c r="E16" s="462"/>
      <c r="F16" s="22" t="s">
        <v>249</v>
      </c>
      <c r="G16" s="23"/>
    </row>
    <row r="17" spans="1:7" ht="18.75" customHeight="1">
      <c r="A17" s="22" t="s">
        <v>250</v>
      </c>
      <c r="B17" s="462" t="s">
        <v>251</v>
      </c>
      <c r="C17" s="462"/>
      <c r="D17" s="462"/>
      <c r="E17" s="462"/>
      <c r="F17" s="22" t="s">
        <v>252</v>
      </c>
      <c r="G17" s="23">
        <v>0</v>
      </c>
    </row>
    <row r="18" spans="1:7" ht="18.75" customHeight="1">
      <c r="A18" s="22" t="s">
        <v>253</v>
      </c>
      <c r="B18" s="463" t="s">
        <v>712</v>
      </c>
      <c r="C18" s="463"/>
      <c r="D18" s="463"/>
      <c r="E18" s="463"/>
      <c r="F18" s="25" t="s">
        <v>700</v>
      </c>
      <c r="G18" s="26">
        <v>1433722</v>
      </c>
    </row>
    <row r="19" spans="1:8" ht="18.75" customHeight="1">
      <c r="A19" s="465" t="s">
        <v>254</v>
      </c>
      <c r="B19" s="465"/>
      <c r="C19" s="465"/>
      <c r="D19" s="465"/>
      <c r="E19" s="465"/>
      <c r="F19" s="18"/>
      <c r="G19" s="19">
        <f>SUM(G20:G25)</f>
        <v>1250000</v>
      </c>
      <c r="H19" s="24"/>
    </row>
    <row r="20" spans="1:7" ht="18.75" customHeight="1">
      <c r="A20" s="20" t="s">
        <v>233</v>
      </c>
      <c r="B20" s="466" t="s">
        <v>33</v>
      </c>
      <c r="C20" s="467"/>
      <c r="D20" s="467"/>
      <c r="E20" s="467"/>
      <c r="F20" s="20" t="s">
        <v>255</v>
      </c>
      <c r="G20" s="21">
        <v>750000</v>
      </c>
    </row>
    <row r="21" spans="1:8" ht="39.75" customHeight="1">
      <c r="A21" s="22" t="s">
        <v>238</v>
      </c>
      <c r="B21" s="464" t="s">
        <v>256</v>
      </c>
      <c r="C21" s="464"/>
      <c r="D21" s="464"/>
      <c r="E21" s="464"/>
      <c r="F21" s="22" t="s">
        <v>257</v>
      </c>
      <c r="G21" s="23"/>
      <c r="H21" s="24"/>
    </row>
    <row r="22" spans="1:7" ht="18.75" customHeight="1">
      <c r="A22" s="22" t="s">
        <v>241</v>
      </c>
      <c r="B22" s="462" t="s">
        <v>258</v>
      </c>
      <c r="C22" s="462"/>
      <c r="D22" s="462"/>
      <c r="E22" s="462"/>
      <c r="F22" s="22" t="s">
        <v>259</v>
      </c>
      <c r="G22" s="23">
        <v>0</v>
      </c>
    </row>
    <row r="23" spans="1:7" ht="18.75" customHeight="1">
      <c r="A23" s="22" t="s">
        <v>244</v>
      </c>
      <c r="B23" s="462" t="s">
        <v>260</v>
      </c>
      <c r="C23" s="462"/>
      <c r="D23" s="462"/>
      <c r="E23" s="462"/>
      <c r="F23" s="22" t="s">
        <v>261</v>
      </c>
      <c r="G23" s="23"/>
    </row>
    <row r="24" spans="1:7" ht="18.75" customHeight="1">
      <c r="A24" s="22" t="s">
        <v>247</v>
      </c>
      <c r="B24" s="27" t="s">
        <v>262</v>
      </c>
      <c r="C24" s="28"/>
      <c r="D24" s="28"/>
      <c r="E24" s="29"/>
      <c r="F24" s="22" t="s">
        <v>263</v>
      </c>
      <c r="G24" s="23">
        <v>500000</v>
      </c>
    </row>
    <row r="25" spans="1:7" ht="18.75" customHeight="1">
      <c r="A25" s="25" t="s">
        <v>250</v>
      </c>
      <c r="B25" s="463" t="s">
        <v>264</v>
      </c>
      <c r="C25" s="463"/>
      <c r="D25" s="463"/>
      <c r="E25" s="463"/>
      <c r="F25" s="25" t="s">
        <v>265</v>
      </c>
      <c r="G25" s="26"/>
    </row>
    <row r="26" spans="1:7" ht="7.5" customHeight="1">
      <c r="A26" s="30"/>
      <c r="B26" s="31"/>
      <c r="C26" s="31"/>
      <c r="D26" s="31"/>
      <c r="E26" s="31"/>
      <c r="F26" s="31"/>
      <c r="G26" s="31"/>
    </row>
  </sheetData>
  <sheetProtection/>
  <mergeCells count="23">
    <mergeCell ref="F1:G1"/>
    <mergeCell ref="A2:G2"/>
    <mergeCell ref="A4:G4"/>
    <mergeCell ref="A6:A8"/>
    <mergeCell ref="B6:E8"/>
    <mergeCell ref="F6:F8"/>
    <mergeCell ref="G6:G8"/>
    <mergeCell ref="B13:E13"/>
    <mergeCell ref="B14:E14"/>
    <mergeCell ref="B15:E15"/>
    <mergeCell ref="B16:E16"/>
    <mergeCell ref="B9:E9"/>
    <mergeCell ref="A10:E10"/>
    <mergeCell ref="B11:E11"/>
    <mergeCell ref="B12:E12"/>
    <mergeCell ref="B17:E17"/>
    <mergeCell ref="B18:E18"/>
    <mergeCell ref="B25:E25"/>
    <mergeCell ref="B21:E21"/>
    <mergeCell ref="B22:E22"/>
    <mergeCell ref="B23:E23"/>
    <mergeCell ref="A19:E19"/>
    <mergeCell ref="B20:E20"/>
  </mergeCells>
  <printOptions/>
  <pageMargins left="0.7875" right="0.24" top="0.78" bottom="1.0527777777777778" header="0.35" footer="0.787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J124"/>
  <sheetViews>
    <sheetView zoomScalePageLayoutView="0" workbookViewId="0" topLeftCell="A112">
      <pane xSplit="5" topLeftCell="F1" activePane="topRight" state="frozen"/>
      <selection pane="topLeft" activeCell="A1" sqref="A1"/>
      <selection pane="topRight" activeCell="A3" sqref="A3:J3"/>
    </sheetView>
  </sheetViews>
  <sheetFormatPr defaultColWidth="8.50390625" defaultRowHeight="12.75"/>
  <cols>
    <col min="1" max="1" width="14.00390625" style="86" customWidth="1"/>
    <col min="2" max="2" width="7.875" style="71" hidden="1" customWidth="1"/>
    <col min="3" max="3" width="9.625" style="86" hidden="1" customWidth="1"/>
    <col min="4" max="4" width="8.875" style="86" hidden="1" customWidth="1"/>
    <col min="5" max="5" width="6.875" style="89" customWidth="1"/>
    <col min="6" max="6" width="9.125" style="87" customWidth="1"/>
    <col min="7" max="7" width="7.375" style="75" hidden="1" customWidth="1"/>
    <col min="8" max="8" width="41.75390625" style="75" customWidth="1"/>
    <col min="9" max="9" width="8.00390625" style="75" customWidth="1"/>
    <col min="10" max="10" width="10.50390625" style="75" customWidth="1"/>
    <col min="11" max="11" width="13.00390625" style="88" customWidth="1"/>
    <col min="12" max="12" width="10.00390625" style="75" customWidth="1"/>
    <col min="13" max="13" width="10.875" style="75" customWidth="1"/>
    <col min="14" max="17" width="10.50390625" style="75" customWidth="1"/>
    <col min="18" max="18" width="8.625" style="75" customWidth="1"/>
    <col min="19" max="20" width="10.50390625" style="75" customWidth="1"/>
    <col min="21" max="22" width="10.375" style="75" customWidth="1"/>
    <col min="23" max="23" width="11.125" style="75" customWidth="1"/>
    <col min="24" max="24" width="8.625" style="75" customWidth="1"/>
    <col min="25" max="25" width="9.625" style="75" customWidth="1"/>
    <col min="26" max="26" width="8.625" style="75" customWidth="1"/>
    <col min="27" max="27" width="11.00390625" style="75" customWidth="1"/>
    <col min="28" max="28" width="11.125" style="75" customWidth="1"/>
    <col min="29" max="29" width="10.50390625" style="75" customWidth="1"/>
    <col min="30" max="30" width="10.375" style="75" customWidth="1"/>
    <col min="31" max="33" width="8.625" style="75" customWidth="1"/>
    <col min="34" max="34" width="12.50390625" style="75" customWidth="1"/>
    <col min="35" max="35" width="14.375" style="88" customWidth="1"/>
    <col min="36" max="62" width="8.50390625" style="75" customWidth="1"/>
    <col min="63" max="16384" width="8.50390625" style="86" customWidth="1"/>
  </cols>
  <sheetData>
    <row r="1" ht="6" customHeight="1"/>
    <row r="2" spans="1:10" ht="59.25" customHeight="1">
      <c r="A2" s="73"/>
      <c r="B2" s="73"/>
      <c r="C2" s="73"/>
      <c r="D2" s="73"/>
      <c r="E2" s="90"/>
      <c r="F2" s="240"/>
      <c r="I2" s="478" t="s">
        <v>720</v>
      </c>
      <c r="J2" s="478"/>
    </row>
    <row r="3" spans="1:62" s="71" customFormat="1" ht="27.75" customHeight="1">
      <c r="A3" s="475" t="s">
        <v>608</v>
      </c>
      <c r="B3" s="475"/>
      <c r="C3" s="475"/>
      <c r="D3" s="475"/>
      <c r="E3" s="475"/>
      <c r="F3" s="475"/>
      <c r="G3" s="475"/>
      <c r="H3" s="475"/>
      <c r="I3" s="475"/>
      <c r="J3" s="475"/>
      <c r="K3" s="296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8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</row>
    <row r="4" spans="1:10" s="2" customFormat="1" ht="33.75" customHeight="1">
      <c r="A4" s="85" t="s">
        <v>267</v>
      </c>
      <c r="B4" s="323" t="s">
        <v>106</v>
      </c>
      <c r="C4" s="324" t="s">
        <v>107</v>
      </c>
      <c r="D4" s="85" t="s">
        <v>108</v>
      </c>
      <c r="E4" s="85" t="s">
        <v>43</v>
      </c>
      <c r="F4" s="85" t="s">
        <v>44</v>
      </c>
      <c r="G4" s="85" t="s">
        <v>45</v>
      </c>
      <c r="H4" s="85" t="s">
        <v>406</v>
      </c>
      <c r="I4" s="476" t="s">
        <v>613</v>
      </c>
      <c r="J4" s="477"/>
    </row>
    <row r="5" spans="1:10" s="313" customFormat="1" ht="21" customHeight="1">
      <c r="A5" s="309" t="s">
        <v>268</v>
      </c>
      <c r="B5" s="310"/>
      <c r="C5" s="310"/>
      <c r="D5" s="310"/>
      <c r="E5" s="311"/>
      <c r="F5" s="311"/>
      <c r="G5" s="311"/>
      <c r="H5" s="318"/>
      <c r="I5" s="479">
        <f>SUM(I6:J8)</f>
        <v>8213.05</v>
      </c>
      <c r="J5" s="480"/>
    </row>
    <row r="6" spans="1:10" s="304" customFormat="1" ht="21" customHeight="1">
      <c r="A6" s="74"/>
      <c r="B6" s="292"/>
      <c r="C6" s="292"/>
      <c r="D6" s="292"/>
      <c r="E6" s="293">
        <v>921</v>
      </c>
      <c r="F6" s="293">
        <v>92195</v>
      </c>
      <c r="G6" s="293">
        <v>4300</v>
      </c>
      <c r="H6" s="295" t="s">
        <v>639</v>
      </c>
      <c r="I6" s="481">
        <v>821.3</v>
      </c>
      <c r="J6" s="482"/>
    </row>
    <row r="7" spans="1:10" s="304" customFormat="1" ht="21" customHeight="1">
      <c r="A7" s="74"/>
      <c r="B7" s="292"/>
      <c r="C7" s="292"/>
      <c r="D7" s="292"/>
      <c r="E7" s="293">
        <v>600</v>
      </c>
      <c r="F7" s="293">
        <v>60017</v>
      </c>
      <c r="G7" s="293">
        <v>6050</v>
      </c>
      <c r="H7" s="295" t="s">
        <v>640</v>
      </c>
      <c r="I7" s="483">
        <v>5338.49</v>
      </c>
      <c r="J7" s="484"/>
    </row>
    <row r="8" spans="1:14" s="304" customFormat="1" ht="21" customHeight="1">
      <c r="A8" s="74"/>
      <c r="B8" s="292"/>
      <c r="C8" s="292"/>
      <c r="D8" s="292"/>
      <c r="E8" s="293">
        <v>754</v>
      </c>
      <c r="F8" s="293">
        <v>75412</v>
      </c>
      <c r="G8" s="293">
        <v>6230</v>
      </c>
      <c r="H8" s="300" t="s">
        <v>641</v>
      </c>
      <c r="I8" s="483">
        <v>2053.26</v>
      </c>
      <c r="J8" s="484"/>
      <c r="M8" s="305"/>
      <c r="N8" s="303"/>
    </row>
    <row r="9" spans="1:10" s="319" customFormat="1" ht="21" customHeight="1">
      <c r="A9" s="309" t="s">
        <v>642</v>
      </c>
      <c r="B9" s="310"/>
      <c r="C9" s="310"/>
      <c r="D9" s="310"/>
      <c r="E9" s="311"/>
      <c r="F9" s="311"/>
      <c r="G9" s="311"/>
      <c r="H9" s="318"/>
      <c r="I9" s="479">
        <f>SUM(I10:J15)</f>
        <v>11258.03</v>
      </c>
      <c r="J9" s="480"/>
    </row>
    <row r="10" spans="1:10" s="304" customFormat="1" ht="21" customHeight="1">
      <c r="A10" s="74"/>
      <c r="B10" s="292"/>
      <c r="C10" s="292"/>
      <c r="D10" s="292"/>
      <c r="E10" s="293">
        <v>900</v>
      </c>
      <c r="F10" s="293">
        <v>90004</v>
      </c>
      <c r="G10" s="293">
        <v>4210</v>
      </c>
      <c r="H10" s="294" t="s">
        <v>643</v>
      </c>
      <c r="I10" s="481">
        <v>800</v>
      </c>
      <c r="J10" s="482"/>
    </row>
    <row r="11" spans="1:10" s="304" customFormat="1" ht="21" customHeight="1">
      <c r="A11" s="74"/>
      <c r="B11" s="292"/>
      <c r="C11" s="292"/>
      <c r="D11" s="292"/>
      <c r="E11" s="293">
        <v>900</v>
      </c>
      <c r="F11" s="293">
        <v>90002</v>
      </c>
      <c r="G11" s="293">
        <v>4210</v>
      </c>
      <c r="H11" s="295" t="s">
        <v>644</v>
      </c>
      <c r="I11" s="483">
        <v>500</v>
      </c>
      <c r="J11" s="484"/>
    </row>
    <row r="12" spans="1:12" s="304" customFormat="1" ht="21" customHeight="1">
      <c r="A12" s="74"/>
      <c r="B12" s="292"/>
      <c r="C12" s="292"/>
      <c r="D12" s="292"/>
      <c r="E12" s="293">
        <v>921</v>
      </c>
      <c r="F12" s="293">
        <v>92195</v>
      </c>
      <c r="G12" s="293">
        <v>4210</v>
      </c>
      <c r="H12" s="300" t="s">
        <v>645</v>
      </c>
      <c r="I12" s="483">
        <v>5600</v>
      </c>
      <c r="J12" s="484"/>
      <c r="L12" s="304" t="s">
        <v>646</v>
      </c>
    </row>
    <row r="13" spans="1:10" s="304" customFormat="1" ht="21" customHeight="1">
      <c r="A13" s="74"/>
      <c r="B13" s="292"/>
      <c r="C13" s="292"/>
      <c r="D13" s="292"/>
      <c r="E13" s="293">
        <v>750</v>
      </c>
      <c r="F13" s="293">
        <v>75095</v>
      </c>
      <c r="G13" s="293">
        <v>4300</v>
      </c>
      <c r="H13" s="300" t="s">
        <v>647</v>
      </c>
      <c r="I13" s="483">
        <v>1200</v>
      </c>
      <c r="J13" s="484"/>
    </row>
    <row r="14" spans="1:10" s="304" customFormat="1" ht="21" customHeight="1">
      <c r="A14" s="74"/>
      <c r="B14" s="292"/>
      <c r="C14" s="292"/>
      <c r="D14" s="292"/>
      <c r="E14" s="293">
        <v>600</v>
      </c>
      <c r="F14" s="293">
        <v>60017</v>
      </c>
      <c r="G14" s="293">
        <v>4210</v>
      </c>
      <c r="H14" s="300" t="s">
        <v>648</v>
      </c>
      <c r="I14" s="483">
        <v>1030</v>
      </c>
      <c r="J14" s="484"/>
    </row>
    <row r="15" spans="1:10" s="304" customFormat="1" ht="21" customHeight="1">
      <c r="A15" s="74"/>
      <c r="B15" s="292"/>
      <c r="C15" s="292"/>
      <c r="D15" s="292"/>
      <c r="E15" s="293">
        <v>754</v>
      </c>
      <c r="F15" s="293">
        <v>75412</v>
      </c>
      <c r="G15" s="293">
        <v>6230</v>
      </c>
      <c r="H15" s="295" t="s">
        <v>641</v>
      </c>
      <c r="I15" s="483">
        <v>2128.03</v>
      </c>
      <c r="J15" s="484"/>
    </row>
    <row r="16" spans="1:10" s="321" customFormat="1" ht="21" customHeight="1">
      <c r="A16" s="309" t="s">
        <v>269</v>
      </c>
      <c r="B16" s="314"/>
      <c r="C16" s="314"/>
      <c r="D16" s="314"/>
      <c r="E16" s="315"/>
      <c r="F16" s="315"/>
      <c r="G16" s="315"/>
      <c r="H16" s="320"/>
      <c r="I16" s="479">
        <f>SUM(I17:J19)</f>
        <v>9721.57</v>
      </c>
      <c r="J16" s="480"/>
    </row>
    <row r="17" spans="1:10" s="303" customFormat="1" ht="21" customHeight="1">
      <c r="A17" s="74"/>
      <c r="B17" s="292"/>
      <c r="C17" s="292"/>
      <c r="D17" s="292"/>
      <c r="E17" s="293">
        <v>921</v>
      </c>
      <c r="F17" s="293">
        <v>92195</v>
      </c>
      <c r="G17" s="293">
        <v>4300</v>
      </c>
      <c r="H17" s="295" t="s">
        <v>639</v>
      </c>
      <c r="I17" s="481">
        <v>972</v>
      </c>
      <c r="J17" s="482"/>
    </row>
    <row r="18" spans="1:10" s="303" customFormat="1" ht="21" customHeight="1">
      <c r="A18" s="74"/>
      <c r="B18" s="292"/>
      <c r="C18" s="292"/>
      <c r="D18" s="292"/>
      <c r="E18" s="293">
        <v>921</v>
      </c>
      <c r="F18" s="293">
        <v>92195</v>
      </c>
      <c r="G18" s="293">
        <v>6050</v>
      </c>
      <c r="H18" s="300" t="s">
        <v>649</v>
      </c>
      <c r="I18" s="483">
        <v>6319.57</v>
      </c>
      <c r="J18" s="484"/>
    </row>
    <row r="19" spans="1:10" s="303" customFormat="1" ht="21" customHeight="1">
      <c r="A19" s="74"/>
      <c r="B19" s="292"/>
      <c r="C19" s="292"/>
      <c r="D19" s="292"/>
      <c r="E19" s="293">
        <v>754</v>
      </c>
      <c r="F19" s="293">
        <v>75412</v>
      </c>
      <c r="G19" s="293">
        <v>6230</v>
      </c>
      <c r="H19" s="300" t="s">
        <v>641</v>
      </c>
      <c r="I19" s="483">
        <v>2430</v>
      </c>
      <c r="J19" s="484"/>
    </row>
    <row r="20" spans="1:10" s="317" customFormat="1" ht="21" customHeight="1">
      <c r="A20" s="309" t="s">
        <v>270</v>
      </c>
      <c r="B20" s="314"/>
      <c r="C20" s="314"/>
      <c r="D20" s="314"/>
      <c r="E20" s="315"/>
      <c r="F20" s="315"/>
      <c r="G20" s="315"/>
      <c r="H20" s="320"/>
      <c r="I20" s="479">
        <f>SUM(I21:J27)</f>
        <v>18744.75</v>
      </c>
      <c r="J20" s="480"/>
    </row>
    <row r="21" spans="1:10" s="303" customFormat="1" ht="21" customHeight="1">
      <c r="A21" s="74"/>
      <c r="B21" s="292"/>
      <c r="C21" s="292"/>
      <c r="D21" s="292"/>
      <c r="E21" s="293">
        <v>921</v>
      </c>
      <c r="F21" s="293">
        <v>92195</v>
      </c>
      <c r="G21" s="293">
        <v>4300</v>
      </c>
      <c r="H21" s="295" t="s">
        <v>650</v>
      </c>
      <c r="I21" s="483">
        <v>1874</v>
      </c>
      <c r="J21" s="484"/>
    </row>
    <row r="22" spans="1:10" s="303" customFormat="1" ht="21" customHeight="1">
      <c r="A22" s="74"/>
      <c r="B22" s="292"/>
      <c r="C22" s="292"/>
      <c r="D22" s="292"/>
      <c r="E22" s="293">
        <v>900</v>
      </c>
      <c r="F22" s="293">
        <v>90004</v>
      </c>
      <c r="G22" s="293">
        <v>4170</v>
      </c>
      <c r="H22" s="295" t="s">
        <v>651</v>
      </c>
      <c r="I22" s="483">
        <v>2750</v>
      </c>
      <c r="J22" s="484"/>
    </row>
    <row r="23" spans="1:10" s="303" customFormat="1" ht="21" customHeight="1">
      <c r="A23" s="74"/>
      <c r="B23" s="292"/>
      <c r="C23" s="292"/>
      <c r="D23" s="292"/>
      <c r="E23" s="293">
        <v>900</v>
      </c>
      <c r="F23" s="293">
        <v>90004</v>
      </c>
      <c r="G23" s="293">
        <v>4210</v>
      </c>
      <c r="H23" s="295" t="s">
        <v>652</v>
      </c>
      <c r="I23" s="483">
        <v>1000</v>
      </c>
      <c r="J23" s="484"/>
    </row>
    <row r="24" spans="1:10" s="303" customFormat="1" ht="21" customHeight="1">
      <c r="A24" s="74"/>
      <c r="B24" s="292"/>
      <c r="C24" s="292"/>
      <c r="D24" s="292"/>
      <c r="E24" s="293">
        <v>921</v>
      </c>
      <c r="F24" s="293">
        <v>92195</v>
      </c>
      <c r="G24" s="293">
        <v>4170</v>
      </c>
      <c r="H24" s="300" t="s">
        <v>653</v>
      </c>
      <c r="I24" s="483">
        <v>500</v>
      </c>
      <c r="J24" s="484"/>
    </row>
    <row r="25" spans="1:10" s="303" customFormat="1" ht="21" customHeight="1">
      <c r="A25" s="74"/>
      <c r="B25" s="292"/>
      <c r="C25" s="292"/>
      <c r="D25" s="292"/>
      <c r="E25" s="293">
        <v>754</v>
      </c>
      <c r="F25" s="293">
        <v>75412</v>
      </c>
      <c r="G25" s="293">
        <v>6230</v>
      </c>
      <c r="H25" s="300" t="s">
        <v>641</v>
      </c>
      <c r="I25" s="483">
        <v>4686.18</v>
      </c>
      <c r="J25" s="484"/>
    </row>
    <row r="26" spans="1:10" s="303" customFormat="1" ht="27.75" customHeight="1">
      <c r="A26" s="74"/>
      <c r="B26" s="292"/>
      <c r="C26" s="292"/>
      <c r="D26" s="292"/>
      <c r="E26" s="293">
        <v>754</v>
      </c>
      <c r="F26" s="293">
        <v>75412</v>
      </c>
      <c r="G26" s="293">
        <v>2820</v>
      </c>
      <c r="H26" s="322" t="s">
        <v>654</v>
      </c>
      <c r="I26" s="483">
        <v>500</v>
      </c>
      <c r="J26" s="484"/>
    </row>
    <row r="27" spans="1:10" s="303" customFormat="1" ht="21" customHeight="1">
      <c r="A27" s="74"/>
      <c r="B27" s="292"/>
      <c r="C27" s="292"/>
      <c r="D27" s="292"/>
      <c r="E27" s="293">
        <v>921</v>
      </c>
      <c r="F27" s="293">
        <v>92195</v>
      </c>
      <c r="G27" s="293">
        <v>6050</v>
      </c>
      <c r="H27" s="300" t="s">
        <v>655</v>
      </c>
      <c r="I27" s="483">
        <v>7434.57</v>
      </c>
      <c r="J27" s="484"/>
    </row>
    <row r="28" spans="1:10" s="317" customFormat="1" ht="21" customHeight="1">
      <c r="A28" s="309" t="s">
        <v>271</v>
      </c>
      <c r="B28" s="314"/>
      <c r="C28" s="314"/>
      <c r="D28" s="314"/>
      <c r="E28" s="315"/>
      <c r="F28" s="315"/>
      <c r="G28" s="315"/>
      <c r="H28" s="320"/>
      <c r="I28" s="479">
        <f>SUM(I29:J34)</f>
        <v>8324.79</v>
      </c>
      <c r="J28" s="480"/>
    </row>
    <row r="29" spans="1:10" s="303" customFormat="1" ht="21" customHeight="1">
      <c r="A29" s="74"/>
      <c r="B29" s="292"/>
      <c r="C29" s="292"/>
      <c r="D29" s="292"/>
      <c r="E29" s="293">
        <v>921</v>
      </c>
      <c r="F29" s="293">
        <v>92195</v>
      </c>
      <c r="G29" s="293">
        <v>4300</v>
      </c>
      <c r="H29" s="295" t="s">
        <v>650</v>
      </c>
      <c r="I29" s="483">
        <v>832</v>
      </c>
      <c r="J29" s="484"/>
    </row>
    <row r="30" spans="1:10" s="303" customFormat="1" ht="21" customHeight="1">
      <c r="A30" s="74"/>
      <c r="B30" s="292"/>
      <c r="C30" s="292"/>
      <c r="D30" s="292"/>
      <c r="E30" s="293">
        <v>750</v>
      </c>
      <c r="F30" s="293">
        <v>75095</v>
      </c>
      <c r="G30" s="293">
        <v>4300</v>
      </c>
      <c r="H30" s="300" t="s">
        <v>647</v>
      </c>
      <c r="I30" s="483">
        <v>300</v>
      </c>
      <c r="J30" s="484"/>
    </row>
    <row r="31" spans="1:10" s="303" customFormat="1" ht="21" customHeight="1">
      <c r="A31" s="74"/>
      <c r="B31" s="292"/>
      <c r="C31" s="292"/>
      <c r="D31" s="292"/>
      <c r="E31" s="293">
        <v>921</v>
      </c>
      <c r="F31" s="293">
        <v>92109</v>
      </c>
      <c r="G31" s="293">
        <v>4210</v>
      </c>
      <c r="H31" s="300" t="s">
        <v>656</v>
      </c>
      <c r="I31" s="483">
        <v>2111.79</v>
      </c>
      <c r="J31" s="484"/>
    </row>
    <row r="32" spans="1:10" s="303" customFormat="1" ht="21" customHeight="1">
      <c r="A32" s="74"/>
      <c r="B32" s="292"/>
      <c r="C32" s="292"/>
      <c r="D32" s="292"/>
      <c r="E32" s="293">
        <v>921</v>
      </c>
      <c r="F32" s="293">
        <v>92195</v>
      </c>
      <c r="G32" s="293">
        <v>4210</v>
      </c>
      <c r="H32" s="300" t="s">
        <v>657</v>
      </c>
      <c r="I32" s="483">
        <v>2500</v>
      </c>
      <c r="J32" s="484"/>
    </row>
    <row r="33" spans="1:10" s="303" customFormat="1" ht="21" customHeight="1">
      <c r="A33" s="74"/>
      <c r="B33" s="292"/>
      <c r="C33" s="292"/>
      <c r="D33" s="292"/>
      <c r="E33" s="293">
        <v>754</v>
      </c>
      <c r="F33" s="293">
        <v>75412</v>
      </c>
      <c r="G33" s="293">
        <v>6230</v>
      </c>
      <c r="H33" s="300" t="s">
        <v>641</v>
      </c>
      <c r="I33" s="483">
        <v>2081</v>
      </c>
      <c r="J33" s="484"/>
    </row>
    <row r="34" spans="1:10" s="303" customFormat="1" ht="30" customHeight="1">
      <c r="A34" s="74"/>
      <c r="B34" s="292"/>
      <c r="C34" s="292"/>
      <c r="D34" s="292"/>
      <c r="E34" s="293">
        <v>754</v>
      </c>
      <c r="F34" s="293">
        <v>75412</v>
      </c>
      <c r="G34" s="293">
        <v>2820</v>
      </c>
      <c r="H34" s="322" t="s">
        <v>654</v>
      </c>
      <c r="I34" s="483">
        <v>500</v>
      </c>
      <c r="J34" s="484"/>
    </row>
    <row r="35" spans="1:10" s="2" customFormat="1" ht="42" customHeight="1">
      <c r="A35" s="85" t="s">
        <v>267</v>
      </c>
      <c r="B35" s="323" t="s">
        <v>106</v>
      </c>
      <c r="C35" s="324" t="s">
        <v>107</v>
      </c>
      <c r="D35" s="85" t="s">
        <v>108</v>
      </c>
      <c r="E35" s="85" t="s">
        <v>43</v>
      </c>
      <c r="F35" s="85" t="s">
        <v>44</v>
      </c>
      <c r="G35" s="85" t="s">
        <v>45</v>
      </c>
      <c r="H35" s="85" t="s">
        <v>406</v>
      </c>
      <c r="I35" s="476" t="s">
        <v>613</v>
      </c>
      <c r="J35" s="477"/>
    </row>
    <row r="36" spans="1:10" s="317" customFormat="1" ht="21" customHeight="1">
      <c r="A36" s="309" t="s">
        <v>272</v>
      </c>
      <c r="B36" s="314"/>
      <c r="C36" s="314"/>
      <c r="D36" s="314"/>
      <c r="E36" s="315"/>
      <c r="F36" s="315"/>
      <c r="G36" s="315"/>
      <c r="H36" s="320"/>
      <c r="I36" s="479">
        <f>SUM(I37:J46)</f>
        <v>22935.09</v>
      </c>
      <c r="J36" s="480"/>
    </row>
    <row r="37" spans="1:10" s="303" customFormat="1" ht="21" customHeight="1">
      <c r="A37" s="74"/>
      <c r="B37" s="292"/>
      <c r="C37" s="292"/>
      <c r="D37" s="292"/>
      <c r="E37" s="293">
        <v>921</v>
      </c>
      <c r="F37" s="293">
        <v>92195</v>
      </c>
      <c r="G37" s="293">
        <v>4300</v>
      </c>
      <c r="H37" s="295" t="s">
        <v>650</v>
      </c>
      <c r="I37" s="483">
        <v>2293.6</v>
      </c>
      <c r="J37" s="484"/>
    </row>
    <row r="38" spans="1:10" s="303" customFormat="1" ht="21" customHeight="1">
      <c r="A38" s="74"/>
      <c r="B38" s="292"/>
      <c r="C38" s="292"/>
      <c r="D38" s="292"/>
      <c r="E38" s="293">
        <v>900</v>
      </c>
      <c r="F38" s="293">
        <v>90004</v>
      </c>
      <c r="G38" s="293">
        <v>4170</v>
      </c>
      <c r="H38" s="295" t="s">
        <v>651</v>
      </c>
      <c r="I38" s="483">
        <v>2000</v>
      </c>
      <c r="J38" s="484"/>
    </row>
    <row r="39" spans="1:10" s="303" customFormat="1" ht="21" customHeight="1">
      <c r="A39" s="74"/>
      <c r="B39" s="292"/>
      <c r="C39" s="292"/>
      <c r="D39" s="292"/>
      <c r="E39" s="293">
        <v>900</v>
      </c>
      <c r="F39" s="293">
        <v>90004</v>
      </c>
      <c r="G39" s="293">
        <v>4210</v>
      </c>
      <c r="H39" s="295" t="s">
        <v>658</v>
      </c>
      <c r="I39" s="483">
        <v>1400</v>
      </c>
      <c r="J39" s="484"/>
    </row>
    <row r="40" spans="1:10" s="303" customFormat="1" ht="21" customHeight="1">
      <c r="A40" s="74"/>
      <c r="B40" s="292"/>
      <c r="C40" s="292"/>
      <c r="D40" s="292"/>
      <c r="E40" s="293">
        <v>921</v>
      </c>
      <c r="F40" s="293">
        <v>92195</v>
      </c>
      <c r="G40" s="293">
        <v>4170</v>
      </c>
      <c r="H40" s="295" t="s">
        <v>653</v>
      </c>
      <c r="I40" s="483">
        <v>500</v>
      </c>
      <c r="J40" s="484"/>
    </row>
    <row r="41" spans="1:10" s="303" customFormat="1" ht="21" customHeight="1">
      <c r="A41" s="74"/>
      <c r="B41" s="292"/>
      <c r="C41" s="292"/>
      <c r="D41" s="292"/>
      <c r="E41" s="293">
        <v>921</v>
      </c>
      <c r="F41" s="293">
        <v>92195</v>
      </c>
      <c r="G41" s="293">
        <v>6050</v>
      </c>
      <c r="H41" s="295" t="s">
        <v>596</v>
      </c>
      <c r="I41" s="483">
        <v>1000</v>
      </c>
      <c r="J41" s="484"/>
    </row>
    <row r="42" spans="1:10" s="303" customFormat="1" ht="22.5" customHeight="1">
      <c r="A42" s="74"/>
      <c r="B42" s="292"/>
      <c r="C42" s="292"/>
      <c r="D42" s="292"/>
      <c r="E42" s="293">
        <v>921</v>
      </c>
      <c r="F42" s="293">
        <v>92195</v>
      </c>
      <c r="G42" s="293">
        <v>4210</v>
      </c>
      <c r="H42" s="295" t="s">
        <v>659</v>
      </c>
      <c r="I42" s="483">
        <v>500</v>
      </c>
      <c r="J42" s="484"/>
    </row>
    <row r="43" spans="1:10" s="303" customFormat="1" ht="21" customHeight="1">
      <c r="A43" s="74"/>
      <c r="B43" s="292"/>
      <c r="C43" s="292"/>
      <c r="D43" s="292"/>
      <c r="E43" s="293">
        <v>600</v>
      </c>
      <c r="F43" s="293">
        <v>60004</v>
      </c>
      <c r="G43" s="293">
        <v>6050</v>
      </c>
      <c r="H43" s="295" t="s">
        <v>660</v>
      </c>
      <c r="I43" s="483">
        <v>6000</v>
      </c>
      <c r="J43" s="484"/>
    </row>
    <row r="44" spans="1:10" s="303" customFormat="1" ht="21" customHeight="1">
      <c r="A44" s="74"/>
      <c r="B44" s="292"/>
      <c r="C44" s="292"/>
      <c r="D44" s="292"/>
      <c r="E44" s="293">
        <v>754</v>
      </c>
      <c r="F44" s="293">
        <v>75412</v>
      </c>
      <c r="G44" s="293">
        <v>2820</v>
      </c>
      <c r="H44" s="295" t="s">
        <v>661</v>
      </c>
      <c r="I44" s="483">
        <v>3000</v>
      </c>
      <c r="J44" s="484"/>
    </row>
    <row r="45" spans="1:10" s="303" customFormat="1" ht="21" customHeight="1">
      <c r="A45" s="74"/>
      <c r="B45" s="292"/>
      <c r="C45" s="292"/>
      <c r="D45" s="292"/>
      <c r="E45" s="293">
        <v>921</v>
      </c>
      <c r="F45" s="293">
        <v>92109</v>
      </c>
      <c r="G45" s="293">
        <v>4210</v>
      </c>
      <c r="H45" s="306" t="s">
        <v>662</v>
      </c>
      <c r="I45" s="483">
        <v>507.72</v>
      </c>
      <c r="J45" s="484"/>
    </row>
    <row r="46" spans="1:10" s="303" customFormat="1" ht="21" customHeight="1">
      <c r="A46" s="74"/>
      <c r="B46" s="292"/>
      <c r="C46" s="292"/>
      <c r="D46" s="292"/>
      <c r="E46" s="293">
        <v>754</v>
      </c>
      <c r="F46" s="293">
        <v>75412</v>
      </c>
      <c r="G46" s="293">
        <v>6230</v>
      </c>
      <c r="H46" s="300" t="s">
        <v>641</v>
      </c>
      <c r="I46" s="483">
        <v>5733.77</v>
      </c>
      <c r="J46" s="484"/>
    </row>
    <row r="47" spans="1:10" s="317" customFormat="1" ht="21" customHeight="1">
      <c r="A47" s="309" t="s">
        <v>273</v>
      </c>
      <c r="B47" s="314"/>
      <c r="C47" s="314"/>
      <c r="D47" s="314"/>
      <c r="E47" s="315"/>
      <c r="F47" s="315"/>
      <c r="G47" s="315"/>
      <c r="H47" s="316"/>
      <c r="I47" s="479">
        <f>SUM(I48:J53)</f>
        <v>14330.94</v>
      </c>
      <c r="J47" s="480"/>
    </row>
    <row r="48" spans="1:10" s="303" customFormat="1" ht="21" customHeight="1">
      <c r="A48" s="74"/>
      <c r="B48" s="292"/>
      <c r="C48" s="292"/>
      <c r="D48" s="292"/>
      <c r="E48" s="293">
        <v>921</v>
      </c>
      <c r="F48" s="293">
        <v>92195</v>
      </c>
      <c r="G48" s="293">
        <v>4300</v>
      </c>
      <c r="H48" s="295" t="s">
        <v>650</v>
      </c>
      <c r="I48" s="483">
        <v>1433.1</v>
      </c>
      <c r="J48" s="484"/>
    </row>
    <row r="49" spans="1:10" s="303" customFormat="1" ht="21" customHeight="1">
      <c r="A49" s="74"/>
      <c r="B49" s="292"/>
      <c r="C49" s="292"/>
      <c r="D49" s="292"/>
      <c r="E49" s="293">
        <v>900</v>
      </c>
      <c r="F49" s="293">
        <v>90004</v>
      </c>
      <c r="G49" s="293">
        <v>4170</v>
      </c>
      <c r="H49" s="295" t="s">
        <v>651</v>
      </c>
      <c r="I49" s="483">
        <v>1600</v>
      </c>
      <c r="J49" s="484"/>
    </row>
    <row r="50" spans="1:10" s="303" customFormat="1" ht="21" customHeight="1">
      <c r="A50" s="74"/>
      <c r="B50" s="292"/>
      <c r="C50" s="292"/>
      <c r="D50" s="292"/>
      <c r="E50" s="293">
        <v>900</v>
      </c>
      <c r="F50" s="293">
        <v>90004</v>
      </c>
      <c r="G50" s="293">
        <v>4210</v>
      </c>
      <c r="H50" s="300" t="s">
        <v>663</v>
      </c>
      <c r="I50" s="483">
        <v>2000</v>
      </c>
      <c r="J50" s="484"/>
    </row>
    <row r="51" spans="1:10" s="303" customFormat="1" ht="21" customHeight="1">
      <c r="A51" s="74"/>
      <c r="B51" s="292"/>
      <c r="C51" s="292"/>
      <c r="D51" s="292"/>
      <c r="E51" s="293">
        <v>921</v>
      </c>
      <c r="F51" s="293">
        <v>92109</v>
      </c>
      <c r="G51" s="293">
        <v>6050</v>
      </c>
      <c r="H51" s="295" t="s">
        <v>664</v>
      </c>
      <c r="I51" s="483">
        <v>3000</v>
      </c>
      <c r="J51" s="484"/>
    </row>
    <row r="52" spans="1:10" s="303" customFormat="1" ht="30" customHeight="1">
      <c r="A52" s="74"/>
      <c r="B52" s="292"/>
      <c r="C52" s="292"/>
      <c r="D52" s="292"/>
      <c r="E52" s="293">
        <v>921</v>
      </c>
      <c r="F52" s="293">
        <v>92109</v>
      </c>
      <c r="G52" s="293">
        <v>6050</v>
      </c>
      <c r="H52" s="295" t="s">
        <v>665</v>
      </c>
      <c r="I52" s="483">
        <v>2715.1</v>
      </c>
      <c r="J52" s="484"/>
    </row>
    <row r="53" spans="1:10" s="303" customFormat="1" ht="21" customHeight="1">
      <c r="A53" s="74"/>
      <c r="B53" s="292"/>
      <c r="C53" s="292"/>
      <c r="D53" s="292"/>
      <c r="E53" s="293">
        <v>754</v>
      </c>
      <c r="F53" s="293">
        <v>75412</v>
      </c>
      <c r="G53" s="293">
        <v>6230</v>
      </c>
      <c r="H53" s="295" t="s">
        <v>641</v>
      </c>
      <c r="I53" s="481">
        <v>3582.74</v>
      </c>
      <c r="J53" s="482"/>
    </row>
    <row r="54" spans="1:10" s="317" customFormat="1" ht="21" customHeight="1">
      <c r="A54" s="309" t="s">
        <v>274</v>
      </c>
      <c r="B54" s="314"/>
      <c r="C54" s="314"/>
      <c r="D54" s="314"/>
      <c r="E54" s="315"/>
      <c r="F54" s="315"/>
      <c r="G54" s="315"/>
      <c r="H54" s="316"/>
      <c r="I54" s="479">
        <f>SUM(I55:J62)</f>
        <v>9693.64</v>
      </c>
      <c r="J54" s="480"/>
    </row>
    <row r="55" spans="1:10" s="303" customFormat="1" ht="21" customHeight="1">
      <c r="A55" s="74"/>
      <c r="B55" s="292"/>
      <c r="C55" s="292"/>
      <c r="D55" s="292"/>
      <c r="E55" s="293">
        <v>921</v>
      </c>
      <c r="F55" s="293">
        <v>92195</v>
      </c>
      <c r="G55" s="293">
        <v>4300</v>
      </c>
      <c r="H55" s="295" t="s">
        <v>650</v>
      </c>
      <c r="I55" s="483">
        <v>969</v>
      </c>
      <c r="J55" s="484"/>
    </row>
    <row r="56" spans="1:10" s="303" customFormat="1" ht="21" customHeight="1">
      <c r="A56" s="74"/>
      <c r="B56" s="292"/>
      <c r="C56" s="292"/>
      <c r="D56" s="292"/>
      <c r="E56" s="293">
        <v>900</v>
      </c>
      <c r="F56" s="293">
        <v>90004</v>
      </c>
      <c r="G56" s="293">
        <v>4170</v>
      </c>
      <c r="H56" s="295" t="s">
        <v>651</v>
      </c>
      <c r="I56" s="483">
        <v>1650</v>
      </c>
      <c r="J56" s="484"/>
    </row>
    <row r="57" spans="1:10" s="303" customFormat="1" ht="21" customHeight="1">
      <c r="A57" s="74"/>
      <c r="B57" s="292"/>
      <c r="C57" s="292"/>
      <c r="D57" s="292"/>
      <c r="E57" s="293">
        <v>900</v>
      </c>
      <c r="F57" s="293">
        <v>90004</v>
      </c>
      <c r="G57" s="293">
        <v>4210</v>
      </c>
      <c r="H57" s="300" t="s">
        <v>666</v>
      </c>
      <c r="I57" s="483">
        <v>251.64</v>
      </c>
      <c r="J57" s="484"/>
    </row>
    <row r="58" spans="1:10" s="303" customFormat="1" ht="21" customHeight="1">
      <c r="A58" s="74"/>
      <c r="B58" s="292"/>
      <c r="C58" s="292"/>
      <c r="D58" s="292"/>
      <c r="E58" s="293">
        <v>921</v>
      </c>
      <c r="F58" s="293">
        <v>92195</v>
      </c>
      <c r="G58" s="293">
        <v>4170</v>
      </c>
      <c r="H58" s="300" t="s">
        <v>653</v>
      </c>
      <c r="I58" s="483">
        <v>400</v>
      </c>
      <c r="J58" s="484"/>
    </row>
    <row r="59" spans="1:10" s="303" customFormat="1" ht="21" customHeight="1">
      <c r="A59" s="74"/>
      <c r="B59" s="292"/>
      <c r="C59" s="292"/>
      <c r="D59" s="292"/>
      <c r="E59" s="293">
        <v>921</v>
      </c>
      <c r="F59" s="293">
        <v>92195</v>
      </c>
      <c r="G59" s="293">
        <v>6050</v>
      </c>
      <c r="H59" s="295" t="s">
        <v>667</v>
      </c>
      <c r="I59" s="483">
        <v>1500</v>
      </c>
      <c r="J59" s="484"/>
    </row>
    <row r="60" spans="1:10" s="303" customFormat="1" ht="21" customHeight="1">
      <c r="A60" s="74"/>
      <c r="B60" s="292"/>
      <c r="C60" s="292"/>
      <c r="D60" s="292"/>
      <c r="E60" s="293">
        <v>921</v>
      </c>
      <c r="F60" s="293">
        <v>92195</v>
      </c>
      <c r="G60" s="293">
        <v>4210</v>
      </c>
      <c r="H60" s="300" t="s">
        <v>668</v>
      </c>
      <c r="I60" s="483">
        <v>1000</v>
      </c>
      <c r="J60" s="484"/>
    </row>
    <row r="61" spans="1:10" s="303" customFormat="1" ht="21" customHeight="1">
      <c r="A61" s="74"/>
      <c r="B61" s="292"/>
      <c r="C61" s="292"/>
      <c r="D61" s="292"/>
      <c r="E61" s="293">
        <v>921</v>
      </c>
      <c r="F61" s="293">
        <v>92195</v>
      </c>
      <c r="G61" s="293">
        <v>4210</v>
      </c>
      <c r="H61" s="300" t="s">
        <v>669</v>
      </c>
      <c r="I61" s="483">
        <v>1500</v>
      </c>
      <c r="J61" s="484"/>
    </row>
    <row r="62" spans="1:10" s="303" customFormat="1" ht="21" customHeight="1">
      <c r="A62" s="74"/>
      <c r="B62" s="292"/>
      <c r="C62" s="292"/>
      <c r="D62" s="292"/>
      <c r="E62" s="293">
        <v>754</v>
      </c>
      <c r="F62" s="293">
        <v>75412</v>
      </c>
      <c r="G62" s="293">
        <v>6230</v>
      </c>
      <c r="H62" s="295" t="s">
        <v>641</v>
      </c>
      <c r="I62" s="483">
        <v>2423</v>
      </c>
      <c r="J62" s="484"/>
    </row>
    <row r="63" spans="1:10" s="313" customFormat="1" ht="21" customHeight="1">
      <c r="A63" s="309" t="s">
        <v>275</v>
      </c>
      <c r="B63" s="310"/>
      <c r="C63" s="310"/>
      <c r="D63" s="310"/>
      <c r="E63" s="311"/>
      <c r="F63" s="311"/>
      <c r="G63" s="311"/>
      <c r="H63" s="312"/>
      <c r="I63" s="479">
        <f>SUM(I64:J70)</f>
        <v>14051.58</v>
      </c>
      <c r="J63" s="480"/>
    </row>
    <row r="64" spans="1:10" s="303" customFormat="1" ht="21" customHeight="1">
      <c r="A64" s="74"/>
      <c r="B64" s="292"/>
      <c r="C64" s="292"/>
      <c r="D64" s="292"/>
      <c r="E64" s="293">
        <v>921</v>
      </c>
      <c r="F64" s="293">
        <v>92195</v>
      </c>
      <c r="G64" s="293">
        <v>4300</v>
      </c>
      <c r="H64" s="295" t="s">
        <v>650</v>
      </c>
      <c r="I64" s="483">
        <v>1405.1</v>
      </c>
      <c r="J64" s="484"/>
    </row>
    <row r="65" spans="1:10" s="303" customFormat="1" ht="21" customHeight="1">
      <c r="A65" s="74"/>
      <c r="B65" s="292"/>
      <c r="C65" s="292"/>
      <c r="D65" s="292"/>
      <c r="E65" s="293">
        <v>750</v>
      </c>
      <c r="F65" s="293">
        <v>75095</v>
      </c>
      <c r="G65" s="293">
        <v>4300</v>
      </c>
      <c r="H65" s="300" t="s">
        <v>647</v>
      </c>
      <c r="I65" s="483">
        <v>260</v>
      </c>
      <c r="J65" s="484"/>
    </row>
    <row r="66" spans="1:10" s="303" customFormat="1" ht="21" customHeight="1">
      <c r="A66" s="74"/>
      <c r="B66" s="292"/>
      <c r="C66" s="292"/>
      <c r="D66" s="292"/>
      <c r="E66" s="293">
        <v>921</v>
      </c>
      <c r="F66" s="293">
        <v>92195</v>
      </c>
      <c r="G66" s="293">
        <v>4170</v>
      </c>
      <c r="H66" s="300" t="s">
        <v>653</v>
      </c>
      <c r="I66" s="483">
        <v>400</v>
      </c>
      <c r="J66" s="484"/>
    </row>
    <row r="67" spans="1:10" s="303" customFormat="1" ht="21" customHeight="1">
      <c r="A67" s="74"/>
      <c r="B67" s="292"/>
      <c r="C67" s="292"/>
      <c r="D67" s="292"/>
      <c r="E67" s="293">
        <v>900</v>
      </c>
      <c r="F67" s="293">
        <v>90002</v>
      </c>
      <c r="G67" s="293">
        <v>4210</v>
      </c>
      <c r="H67" s="300" t="s">
        <v>670</v>
      </c>
      <c r="I67" s="483">
        <v>420</v>
      </c>
      <c r="J67" s="484"/>
    </row>
    <row r="68" spans="1:10" s="303" customFormat="1" ht="27" customHeight="1">
      <c r="A68" s="74"/>
      <c r="B68" s="292"/>
      <c r="C68" s="292"/>
      <c r="D68" s="292"/>
      <c r="E68" s="293">
        <v>921</v>
      </c>
      <c r="F68" s="293">
        <v>92195</v>
      </c>
      <c r="G68" s="293">
        <v>6050</v>
      </c>
      <c r="H68" s="295" t="s">
        <v>671</v>
      </c>
      <c r="I68" s="483">
        <v>6553.58</v>
      </c>
      <c r="J68" s="484"/>
    </row>
    <row r="69" spans="1:10" s="303" customFormat="1" ht="21" customHeight="1">
      <c r="A69" s="74"/>
      <c r="B69" s="292"/>
      <c r="C69" s="292"/>
      <c r="D69" s="292"/>
      <c r="E69" s="293">
        <v>921</v>
      </c>
      <c r="F69" s="293">
        <v>92195</v>
      </c>
      <c r="G69" s="293">
        <v>4210</v>
      </c>
      <c r="H69" s="300" t="s">
        <v>672</v>
      </c>
      <c r="I69" s="483">
        <v>1500</v>
      </c>
      <c r="J69" s="484"/>
    </row>
    <row r="70" spans="1:10" s="303" customFormat="1" ht="21" customHeight="1">
      <c r="A70" s="74"/>
      <c r="B70" s="292"/>
      <c r="C70" s="292"/>
      <c r="D70" s="292"/>
      <c r="E70" s="293">
        <v>754</v>
      </c>
      <c r="F70" s="293">
        <v>75412</v>
      </c>
      <c r="G70" s="293">
        <v>6230</v>
      </c>
      <c r="H70" s="295" t="s">
        <v>641</v>
      </c>
      <c r="I70" s="483">
        <v>3512.9</v>
      </c>
      <c r="J70" s="484"/>
    </row>
    <row r="71" spans="1:10" s="2" customFormat="1" ht="42" customHeight="1">
      <c r="A71" s="85" t="s">
        <v>267</v>
      </c>
      <c r="B71" s="323" t="s">
        <v>106</v>
      </c>
      <c r="C71" s="324" t="s">
        <v>107</v>
      </c>
      <c r="D71" s="85" t="s">
        <v>108</v>
      </c>
      <c r="E71" s="85" t="s">
        <v>43</v>
      </c>
      <c r="F71" s="85" t="s">
        <v>44</v>
      </c>
      <c r="G71" s="85" t="s">
        <v>45</v>
      </c>
      <c r="H71" s="85" t="s">
        <v>406</v>
      </c>
      <c r="I71" s="476" t="s">
        <v>613</v>
      </c>
      <c r="J71" s="477"/>
    </row>
    <row r="72" spans="1:10" s="303" customFormat="1" ht="21" customHeight="1">
      <c r="A72" s="309" t="s">
        <v>673</v>
      </c>
      <c r="B72" s="292"/>
      <c r="C72" s="292"/>
      <c r="D72" s="292"/>
      <c r="E72" s="293"/>
      <c r="F72" s="293"/>
      <c r="G72" s="293"/>
      <c r="H72" s="301"/>
      <c r="I72" s="479">
        <f>SUM(I73:J78)</f>
        <v>9833.31</v>
      </c>
      <c r="J72" s="480"/>
    </row>
    <row r="73" spans="1:10" s="303" customFormat="1" ht="21" customHeight="1">
      <c r="A73" s="74"/>
      <c r="B73" s="292"/>
      <c r="C73" s="292"/>
      <c r="D73" s="292"/>
      <c r="E73" s="293">
        <v>921</v>
      </c>
      <c r="F73" s="293">
        <v>92195</v>
      </c>
      <c r="G73" s="293">
        <v>4300</v>
      </c>
      <c r="H73" s="295" t="s">
        <v>650</v>
      </c>
      <c r="I73" s="483">
        <v>983</v>
      </c>
      <c r="J73" s="484"/>
    </row>
    <row r="74" spans="1:10" s="303" customFormat="1" ht="21" customHeight="1">
      <c r="A74" s="74"/>
      <c r="B74" s="292"/>
      <c r="C74" s="292"/>
      <c r="D74" s="292"/>
      <c r="E74" s="293">
        <v>750</v>
      </c>
      <c r="F74" s="293">
        <v>75095</v>
      </c>
      <c r="G74" s="293">
        <v>4300</v>
      </c>
      <c r="H74" s="300" t="s">
        <v>674</v>
      </c>
      <c r="I74" s="483">
        <v>1000</v>
      </c>
      <c r="J74" s="484"/>
    </row>
    <row r="75" spans="1:10" s="303" customFormat="1" ht="21" customHeight="1">
      <c r="A75" s="74"/>
      <c r="B75" s="292"/>
      <c r="C75" s="292"/>
      <c r="D75" s="292"/>
      <c r="E75" s="293">
        <v>921</v>
      </c>
      <c r="F75" s="293">
        <v>92195</v>
      </c>
      <c r="G75" s="293">
        <v>4210</v>
      </c>
      <c r="H75" s="300" t="s">
        <v>675</v>
      </c>
      <c r="I75" s="483">
        <v>2000</v>
      </c>
      <c r="J75" s="484"/>
    </row>
    <row r="76" spans="1:10" s="303" customFormat="1" ht="27" customHeight="1">
      <c r="A76" s="74"/>
      <c r="B76" s="292"/>
      <c r="C76" s="292"/>
      <c r="D76" s="292"/>
      <c r="E76" s="293">
        <v>754</v>
      </c>
      <c r="F76" s="293">
        <v>75412</v>
      </c>
      <c r="G76" s="293">
        <v>2820</v>
      </c>
      <c r="H76" s="295" t="s">
        <v>654</v>
      </c>
      <c r="I76" s="489">
        <v>983</v>
      </c>
      <c r="J76" s="484"/>
    </row>
    <row r="77" spans="1:10" s="303" customFormat="1" ht="21" customHeight="1">
      <c r="A77" s="74"/>
      <c r="B77" s="292"/>
      <c r="C77" s="292"/>
      <c r="D77" s="292"/>
      <c r="E77" s="293">
        <v>600</v>
      </c>
      <c r="F77" s="293">
        <v>60017</v>
      </c>
      <c r="G77" s="293">
        <v>4300</v>
      </c>
      <c r="H77" s="295" t="s">
        <v>676</v>
      </c>
      <c r="I77" s="483">
        <v>2407.31</v>
      </c>
      <c r="J77" s="484"/>
    </row>
    <row r="78" spans="1:10" s="303" customFormat="1" ht="21" customHeight="1">
      <c r="A78" s="74"/>
      <c r="B78" s="292"/>
      <c r="C78" s="292"/>
      <c r="D78" s="292"/>
      <c r="E78" s="293">
        <v>754</v>
      </c>
      <c r="F78" s="293">
        <v>75412</v>
      </c>
      <c r="G78" s="293">
        <v>6230</v>
      </c>
      <c r="H78" s="295" t="s">
        <v>641</v>
      </c>
      <c r="I78" s="483">
        <v>2460</v>
      </c>
      <c r="J78" s="484"/>
    </row>
    <row r="79" spans="1:10" s="303" customFormat="1" ht="21" customHeight="1">
      <c r="A79" s="309" t="s">
        <v>276</v>
      </c>
      <c r="B79" s="292"/>
      <c r="C79" s="292"/>
      <c r="D79" s="292"/>
      <c r="E79" s="293"/>
      <c r="F79" s="293"/>
      <c r="G79" s="293"/>
      <c r="H79" s="301"/>
      <c r="I79" s="479">
        <f>SUM(I80:J89)</f>
        <v>27935.55</v>
      </c>
      <c r="J79" s="480"/>
    </row>
    <row r="80" spans="1:10" s="303" customFormat="1" ht="21" customHeight="1">
      <c r="A80" s="74"/>
      <c r="B80" s="292"/>
      <c r="C80" s="292"/>
      <c r="D80" s="292"/>
      <c r="E80" s="293">
        <v>921</v>
      </c>
      <c r="F80" s="293">
        <v>92195</v>
      </c>
      <c r="G80" s="293">
        <v>4300</v>
      </c>
      <c r="H80" s="295" t="s">
        <v>650</v>
      </c>
      <c r="I80" s="483">
        <v>2793.56</v>
      </c>
      <c r="J80" s="484"/>
    </row>
    <row r="81" spans="1:10" s="303" customFormat="1" ht="21" customHeight="1">
      <c r="A81" s="74"/>
      <c r="B81" s="292"/>
      <c r="C81" s="292"/>
      <c r="D81" s="292"/>
      <c r="E81" s="293">
        <v>900</v>
      </c>
      <c r="F81" s="293">
        <v>90004</v>
      </c>
      <c r="G81" s="293">
        <v>4300</v>
      </c>
      <c r="H81" s="295" t="s">
        <v>651</v>
      </c>
      <c r="I81" s="483">
        <v>1200</v>
      </c>
      <c r="J81" s="484"/>
    </row>
    <row r="82" spans="1:10" s="303" customFormat="1" ht="21" customHeight="1">
      <c r="A82" s="74"/>
      <c r="B82" s="292"/>
      <c r="C82" s="292"/>
      <c r="D82" s="292"/>
      <c r="E82" s="293">
        <v>921</v>
      </c>
      <c r="F82" s="293">
        <v>92109</v>
      </c>
      <c r="G82" s="293">
        <v>4210</v>
      </c>
      <c r="H82" s="300" t="s">
        <v>662</v>
      </c>
      <c r="I82" s="483">
        <v>3000</v>
      </c>
      <c r="J82" s="484"/>
    </row>
    <row r="83" spans="1:10" s="303" customFormat="1" ht="21" customHeight="1">
      <c r="A83" s="74"/>
      <c r="B83" s="292"/>
      <c r="C83" s="292"/>
      <c r="D83" s="292"/>
      <c r="E83" s="293">
        <v>750</v>
      </c>
      <c r="F83" s="293">
        <v>75075</v>
      </c>
      <c r="G83" s="293">
        <v>2360</v>
      </c>
      <c r="H83" s="295" t="s">
        <v>677</v>
      </c>
      <c r="I83" s="483">
        <v>1000</v>
      </c>
      <c r="J83" s="484"/>
    </row>
    <row r="84" spans="1:10" s="303" customFormat="1" ht="29.25" customHeight="1">
      <c r="A84" s="74"/>
      <c r="B84" s="292"/>
      <c r="C84" s="292"/>
      <c r="D84" s="292"/>
      <c r="E84" s="293">
        <v>921</v>
      </c>
      <c r="F84" s="293">
        <v>92195</v>
      </c>
      <c r="G84" s="293">
        <v>4170</v>
      </c>
      <c r="H84" s="295" t="s">
        <v>678</v>
      </c>
      <c r="I84" s="483">
        <v>1000</v>
      </c>
      <c r="J84" s="484"/>
    </row>
    <row r="85" spans="1:10" s="303" customFormat="1" ht="21" customHeight="1">
      <c r="A85" s="74"/>
      <c r="B85" s="292"/>
      <c r="C85" s="292"/>
      <c r="D85" s="292"/>
      <c r="E85" s="293">
        <v>750</v>
      </c>
      <c r="F85" s="293">
        <v>75095</v>
      </c>
      <c r="G85" s="293">
        <v>4300</v>
      </c>
      <c r="H85" s="300" t="s">
        <v>647</v>
      </c>
      <c r="I85" s="483">
        <v>2000</v>
      </c>
      <c r="J85" s="484"/>
    </row>
    <row r="86" spans="1:10" s="303" customFormat="1" ht="21" customHeight="1">
      <c r="A86" s="74"/>
      <c r="B86" s="292"/>
      <c r="C86" s="292"/>
      <c r="D86" s="292"/>
      <c r="E86" s="293">
        <v>750</v>
      </c>
      <c r="F86" s="293">
        <v>75095</v>
      </c>
      <c r="G86" s="293">
        <v>4300</v>
      </c>
      <c r="H86" s="300" t="s">
        <v>679</v>
      </c>
      <c r="I86" s="483">
        <v>2000</v>
      </c>
      <c r="J86" s="484"/>
    </row>
    <row r="87" spans="1:10" s="303" customFormat="1" ht="21" customHeight="1">
      <c r="A87" s="74"/>
      <c r="B87" s="292"/>
      <c r="C87" s="292"/>
      <c r="D87" s="292"/>
      <c r="E87" s="293">
        <v>900</v>
      </c>
      <c r="F87" s="293">
        <v>90002</v>
      </c>
      <c r="G87" s="293">
        <v>4210</v>
      </c>
      <c r="H87" s="300" t="s">
        <v>644</v>
      </c>
      <c r="I87" s="483">
        <v>2400</v>
      </c>
      <c r="J87" s="484"/>
    </row>
    <row r="88" spans="1:10" s="303" customFormat="1" ht="30" customHeight="1">
      <c r="A88" s="74"/>
      <c r="B88" s="292"/>
      <c r="C88" s="292"/>
      <c r="D88" s="292"/>
      <c r="E88" s="293">
        <v>926</v>
      </c>
      <c r="F88" s="293">
        <v>92601</v>
      </c>
      <c r="G88" s="293">
        <v>6050</v>
      </c>
      <c r="H88" s="307" t="s">
        <v>680</v>
      </c>
      <c r="I88" s="483">
        <v>5558.1</v>
      </c>
      <c r="J88" s="484"/>
    </row>
    <row r="89" spans="1:10" s="303" customFormat="1" ht="21" customHeight="1">
      <c r="A89" s="74"/>
      <c r="B89" s="292"/>
      <c r="C89" s="292"/>
      <c r="D89" s="292"/>
      <c r="E89" s="293">
        <v>754</v>
      </c>
      <c r="F89" s="293">
        <v>75412</v>
      </c>
      <c r="G89" s="293">
        <v>6230</v>
      </c>
      <c r="H89" s="307" t="s">
        <v>641</v>
      </c>
      <c r="I89" s="483">
        <v>6983.89</v>
      </c>
      <c r="J89" s="484"/>
    </row>
    <row r="90" spans="1:10" s="303" customFormat="1" ht="21" customHeight="1">
      <c r="A90" s="309" t="s">
        <v>277</v>
      </c>
      <c r="B90" s="292"/>
      <c r="C90" s="292"/>
      <c r="D90" s="292"/>
      <c r="E90" s="293"/>
      <c r="F90" s="293"/>
      <c r="G90" s="293"/>
      <c r="H90" s="301"/>
      <c r="I90" s="479">
        <f>SUM(I91:J95)</f>
        <v>10112.669999999998</v>
      </c>
      <c r="J90" s="480"/>
    </row>
    <row r="91" spans="1:10" s="303" customFormat="1" ht="21" customHeight="1">
      <c r="A91" s="74"/>
      <c r="B91" s="292"/>
      <c r="C91" s="292"/>
      <c r="D91" s="292"/>
      <c r="E91" s="293">
        <v>921</v>
      </c>
      <c r="F91" s="293">
        <v>92195</v>
      </c>
      <c r="G91" s="293">
        <v>4300</v>
      </c>
      <c r="H91" s="295" t="s">
        <v>650</v>
      </c>
      <c r="I91" s="483">
        <v>1011.27</v>
      </c>
      <c r="J91" s="484"/>
    </row>
    <row r="92" spans="1:10" s="303" customFormat="1" ht="21" customHeight="1">
      <c r="A92" s="74"/>
      <c r="B92" s="292"/>
      <c r="C92" s="292"/>
      <c r="D92" s="292"/>
      <c r="E92" s="293">
        <v>900</v>
      </c>
      <c r="F92" s="293">
        <v>90004</v>
      </c>
      <c r="G92" s="293">
        <v>4270</v>
      </c>
      <c r="H92" s="300" t="s">
        <v>681</v>
      </c>
      <c r="I92" s="483">
        <v>500</v>
      </c>
      <c r="J92" s="484"/>
    </row>
    <row r="93" spans="1:10" s="303" customFormat="1" ht="21" customHeight="1">
      <c r="A93" s="74"/>
      <c r="B93" s="292"/>
      <c r="C93" s="292"/>
      <c r="D93" s="292"/>
      <c r="E93" s="293">
        <v>900</v>
      </c>
      <c r="F93" s="293">
        <v>90004</v>
      </c>
      <c r="G93" s="293">
        <v>4170</v>
      </c>
      <c r="H93" s="295" t="s">
        <v>682</v>
      </c>
      <c r="I93" s="483">
        <v>1000</v>
      </c>
      <c r="J93" s="484"/>
    </row>
    <row r="94" spans="1:10" s="303" customFormat="1" ht="26.25" customHeight="1">
      <c r="A94" s="74"/>
      <c r="B94" s="292"/>
      <c r="C94" s="292"/>
      <c r="D94" s="292"/>
      <c r="E94" s="293">
        <v>921</v>
      </c>
      <c r="F94" s="293">
        <v>92195</v>
      </c>
      <c r="G94" s="293">
        <v>6050</v>
      </c>
      <c r="H94" s="295" t="s">
        <v>597</v>
      </c>
      <c r="I94" s="483">
        <v>5073.2</v>
      </c>
      <c r="J94" s="484"/>
    </row>
    <row r="95" spans="1:10" s="303" customFormat="1" ht="21" customHeight="1">
      <c r="A95" s="74"/>
      <c r="B95" s="292"/>
      <c r="C95" s="292"/>
      <c r="D95" s="292"/>
      <c r="E95" s="293">
        <v>754</v>
      </c>
      <c r="F95" s="293">
        <v>75412</v>
      </c>
      <c r="G95" s="293">
        <v>6230</v>
      </c>
      <c r="H95" s="295" t="s">
        <v>641</v>
      </c>
      <c r="I95" s="483">
        <v>2528.2</v>
      </c>
      <c r="J95" s="484"/>
    </row>
    <row r="96" spans="1:10" s="303" customFormat="1" ht="21" customHeight="1">
      <c r="A96" s="309" t="s">
        <v>683</v>
      </c>
      <c r="B96" s="292"/>
      <c r="C96" s="292"/>
      <c r="D96" s="292"/>
      <c r="E96" s="293"/>
      <c r="F96" s="293"/>
      <c r="G96" s="293"/>
      <c r="H96" s="301"/>
      <c r="I96" s="479">
        <f>SUM(I97:J101)</f>
        <v>27767.93</v>
      </c>
      <c r="J96" s="480"/>
    </row>
    <row r="97" spans="1:10" s="303" customFormat="1" ht="21" customHeight="1">
      <c r="A97" s="74"/>
      <c r="B97" s="292"/>
      <c r="C97" s="292"/>
      <c r="D97" s="292"/>
      <c r="E97" s="293">
        <v>921</v>
      </c>
      <c r="F97" s="293">
        <v>92195</v>
      </c>
      <c r="G97" s="293">
        <v>4300</v>
      </c>
      <c r="H97" s="295" t="s">
        <v>650</v>
      </c>
      <c r="I97" s="483">
        <v>2776.79</v>
      </c>
      <c r="J97" s="484"/>
    </row>
    <row r="98" spans="1:10" s="303" customFormat="1" ht="21" customHeight="1">
      <c r="A98" s="74"/>
      <c r="B98" s="292"/>
      <c r="C98" s="292"/>
      <c r="D98" s="292"/>
      <c r="E98" s="293">
        <v>750</v>
      </c>
      <c r="F98" s="293">
        <v>75095</v>
      </c>
      <c r="G98" s="293">
        <v>4300</v>
      </c>
      <c r="H98" s="300" t="s">
        <v>647</v>
      </c>
      <c r="I98" s="483">
        <v>4940</v>
      </c>
      <c r="J98" s="484"/>
    </row>
    <row r="99" spans="1:10" s="303" customFormat="1" ht="21" customHeight="1">
      <c r="A99" s="74"/>
      <c r="B99" s="292"/>
      <c r="C99" s="292"/>
      <c r="D99" s="292"/>
      <c r="E99" s="293">
        <v>750</v>
      </c>
      <c r="F99" s="293">
        <v>75095</v>
      </c>
      <c r="G99" s="293">
        <v>4300</v>
      </c>
      <c r="H99" s="295" t="s">
        <v>684</v>
      </c>
      <c r="I99" s="483">
        <v>2551.14</v>
      </c>
      <c r="J99" s="484"/>
    </row>
    <row r="100" spans="1:10" s="303" customFormat="1" ht="28.5" customHeight="1">
      <c r="A100" s="74"/>
      <c r="B100" s="292"/>
      <c r="C100" s="292"/>
      <c r="D100" s="292"/>
      <c r="E100" s="293">
        <v>926</v>
      </c>
      <c r="F100" s="293">
        <v>92601</v>
      </c>
      <c r="G100" s="293">
        <v>6050</v>
      </c>
      <c r="H100" s="295" t="s">
        <v>601</v>
      </c>
      <c r="I100" s="483">
        <v>10500</v>
      </c>
      <c r="J100" s="484"/>
    </row>
    <row r="101" spans="1:10" s="303" customFormat="1" ht="21" customHeight="1">
      <c r="A101" s="74"/>
      <c r="B101" s="292"/>
      <c r="C101" s="292"/>
      <c r="D101" s="292"/>
      <c r="E101" s="293">
        <v>754</v>
      </c>
      <c r="F101" s="293">
        <v>75412</v>
      </c>
      <c r="G101" s="293">
        <v>6230</v>
      </c>
      <c r="H101" s="295" t="s">
        <v>641</v>
      </c>
      <c r="I101" s="483">
        <v>7000</v>
      </c>
      <c r="J101" s="484"/>
    </row>
    <row r="102" spans="1:10" s="303" customFormat="1" ht="21" customHeight="1">
      <c r="A102" s="309" t="s">
        <v>278</v>
      </c>
      <c r="B102" s="292"/>
      <c r="C102" s="292"/>
      <c r="D102" s="292"/>
      <c r="E102" s="293"/>
      <c r="F102" s="293"/>
      <c r="G102" s="293"/>
      <c r="H102" s="301"/>
      <c r="I102" s="479">
        <f>SUM(I103:J109)</f>
        <v>20504.69</v>
      </c>
      <c r="J102" s="480"/>
    </row>
    <row r="103" spans="1:10" s="303" customFormat="1" ht="21" customHeight="1">
      <c r="A103" s="309"/>
      <c r="B103" s="292"/>
      <c r="C103" s="292"/>
      <c r="D103" s="292"/>
      <c r="E103" s="293">
        <v>921</v>
      </c>
      <c r="F103" s="293">
        <v>92195</v>
      </c>
      <c r="G103" s="293">
        <v>4300</v>
      </c>
      <c r="H103" s="295" t="s">
        <v>650</v>
      </c>
      <c r="I103" s="483">
        <v>2050.46</v>
      </c>
      <c r="J103" s="484"/>
    </row>
    <row r="104" spans="1:10" s="303" customFormat="1" ht="21" customHeight="1">
      <c r="A104" s="309"/>
      <c r="B104" s="292"/>
      <c r="C104" s="292"/>
      <c r="D104" s="292"/>
      <c r="E104" s="293">
        <v>900</v>
      </c>
      <c r="F104" s="293">
        <v>90004</v>
      </c>
      <c r="G104" s="293">
        <v>4210</v>
      </c>
      <c r="H104" s="295" t="s">
        <v>682</v>
      </c>
      <c r="I104" s="483">
        <v>3000</v>
      </c>
      <c r="J104" s="484"/>
    </row>
    <row r="105" spans="1:10" s="303" customFormat="1" ht="21" customHeight="1">
      <c r="A105" s="309"/>
      <c r="B105" s="292"/>
      <c r="C105" s="292"/>
      <c r="D105" s="292"/>
      <c r="E105" s="293">
        <v>921</v>
      </c>
      <c r="F105" s="293">
        <v>92195</v>
      </c>
      <c r="G105" s="293">
        <v>4170</v>
      </c>
      <c r="H105" s="300" t="s">
        <v>685</v>
      </c>
      <c r="I105" s="483">
        <v>400</v>
      </c>
      <c r="J105" s="484"/>
    </row>
    <row r="106" spans="1:10" s="2" customFormat="1" ht="42" customHeight="1">
      <c r="A106" s="85" t="s">
        <v>267</v>
      </c>
      <c r="B106" s="323" t="s">
        <v>106</v>
      </c>
      <c r="C106" s="324" t="s">
        <v>107</v>
      </c>
      <c r="D106" s="85" t="s">
        <v>108</v>
      </c>
      <c r="E106" s="85" t="s">
        <v>43</v>
      </c>
      <c r="F106" s="85" t="s">
        <v>44</v>
      </c>
      <c r="G106" s="85" t="s">
        <v>45</v>
      </c>
      <c r="H106" s="85" t="s">
        <v>406</v>
      </c>
      <c r="I106" s="476" t="s">
        <v>613</v>
      </c>
      <c r="J106" s="477"/>
    </row>
    <row r="107" spans="1:10" s="303" customFormat="1" ht="21" customHeight="1">
      <c r="A107" s="309"/>
      <c r="B107" s="292"/>
      <c r="C107" s="292"/>
      <c r="D107" s="292"/>
      <c r="E107" s="293">
        <v>921</v>
      </c>
      <c r="F107" s="293">
        <v>92195</v>
      </c>
      <c r="G107" s="293">
        <v>4210</v>
      </c>
      <c r="H107" s="300" t="s">
        <v>686</v>
      </c>
      <c r="I107" s="483">
        <v>2000</v>
      </c>
      <c r="J107" s="484"/>
    </row>
    <row r="108" spans="1:10" s="303" customFormat="1" ht="21" customHeight="1">
      <c r="A108" s="309"/>
      <c r="B108" s="292"/>
      <c r="C108" s="292"/>
      <c r="D108" s="292"/>
      <c r="E108" s="293">
        <v>600</v>
      </c>
      <c r="F108" s="293">
        <v>60004</v>
      </c>
      <c r="G108" s="293">
        <v>6050</v>
      </c>
      <c r="H108" s="300" t="s">
        <v>687</v>
      </c>
      <c r="I108" s="483">
        <v>4800</v>
      </c>
      <c r="J108" s="484"/>
    </row>
    <row r="109" spans="1:10" s="303" customFormat="1" ht="33" customHeight="1">
      <c r="A109" s="309"/>
      <c r="B109" s="292"/>
      <c r="C109" s="292"/>
      <c r="D109" s="292"/>
      <c r="E109" s="293">
        <v>926</v>
      </c>
      <c r="F109" s="293">
        <v>92601</v>
      </c>
      <c r="G109" s="293">
        <v>6050</v>
      </c>
      <c r="H109" s="295" t="s">
        <v>688</v>
      </c>
      <c r="I109" s="483">
        <v>8254.23</v>
      </c>
      <c r="J109" s="484"/>
    </row>
    <row r="110" spans="1:10" s="303" customFormat="1" ht="21" customHeight="1">
      <c r="A110" s="309" t="s">
        <v>279</v>
      </c>
      <c r="B110" s="292"/>
      <c r="C110" s="292"/>
      <c r="D110" s="292"/>
      <c r="E110" s="293"/>
      <c r="F110" s="293"/>
      <c r="G110" s="293"/>
      <c r="H110" s="301"/>
      <c r="I110" s="479">
        <f>SUM(I111:J115)</f>
        <v>6760.4</v>
      </c>
      <c r="J110" s="480"/>
    </row>
    <row r="111" spans="1:10" s="303" customFormat="1" ht="21" customHeight="1">
      <c r="A111" s="74"/>
      <c r="B111" s="292"/>
      <c r="C111" s="292"/>
      <c r="D111" s="292"/>
      <c r="E111" s="293">
        <v>921</v>
      </c>
      <c r="F111" s="293">
        <v>92195</v>
      </c>
      <c r="G111" s="293">
        <v>4300</v>
      </c>
      <c r="H111" s="295" t="s">
        <v>650</v>
      </c>
      <c r="I111" s="483">
        <v>676</v>
      </c>
      <c r="J111" s="484"/>
    </row>
    <row r="112" spans="1:10" s="303" customFormat="1" ht="21" customHeight="1">
      <c r="A112" s="74"/>
      <c r="B112" s="292"/>
      <c r="C112" s="292"/>
      <c r="D112" s="292"/>
      <c r="E112" s="293">
        <v>900</v>
      </c>
      <c r="F112" s="293">
        <v>90004</v>
      </c>
      <c r="G112" s="293">
        <v>4210</v>
      </c>
      <c r="H112" s="295" t="s">
        <v>682</v>
      </c>
      <c r="I112" s="483">
        <v>1500</v>
      </c>
      <c r="J112" s="484"/>
    </row>
    <row r="113" spans="1:10" s="303" customFormat="1" ht="21" customHeight="1">
      <c r="A113" s="74"/>
      <c r="B113" s="292"/>
      <c r="C113" s="292"/>
      <c r="D113" s="292"/>
      <c r="E113" s="293">
        <v>750</v>
      </c>
      <c r="F113" s="293">
        <v>75095</v>
      </c>
      <c r="G113" s="293">
        <v>4300</v>
      </c>
      <c r="H113" s="300" t="s">
        <v>647</v>
      </c>
      <c r="I113" s="483">
        <v>600</v>
      </c>
      <c r="J113" s="484"/>
    </row>
    <row r="114" spans="1:10" s="303" customFormat="1" ht="21" customHeight="1">
      <c r="A114" s="74"/>
      <c r="B114" s="292"/>
      <c r="C114" s="292"/>
      <c r="D114" s="292"/>
      <c r="E114" s="293">
        <v>921</v>
      </c>
      <c r="F114" s="293">
        <v>92195</v>
      </c>
      <c r="G114" s="293">
        <v>4210</v>
      </c>
      <c r="H114" s="302" t="s">
        <v>689</v>
      </c>
      <c r="I114" s="483">
        <v>1500</v>
      </c>
      <c r="J114" s="484"/>
    </row>
    <row r="115" spans="1:10" s="303" customFormat="1" ht="21" customHeight="1">
      <c r="A115" s="74"/>
      <c r="B115" s="292"/>
      <c r="C115" s="292"/>
      <c r="D115" s="292"/>
      <c r="E115" s="293">
        <v>754</v>
      </c>
      <c r="F115" s="293">
        <v>75412</v>
      </c>
      <c r="G115" s="293">
        <v>6230</v>
      </c>
      <c r="H115" s="295" t="s">
        <v>641</v>
      </c>
      <c r="I115" s="483">
        <v>2484.4</v>
      </c>
      <c r="J115" s="484"/>
    </row>
    <row r="116" spans="1:10" s="317" customFormat="1" ht="21" customHeight="1">
      <c r="A116" s="309" t="s">
        <v>690</v>
      </c>
      <c r="B116" s="314"/>
      <c r="C116" s="314"/>
      <c r="D116" s="314"/>
      <c r="E116" s="315"/>
      <c r="F116" s="315"/>
      <c r="G116" s="315"/>
      <c r="H116" s="316"/>
      <c r="I116" s="479">
        <f>SUM(I117:J123)</f>
        <v>20448.82</v>
      </c>
      <c r="J116" s="480"/>
    </row>
    <row r="117" spans="1:10" s="303" customFormat="1" ht="21" customHeight="1">
      <c r="A117" s="74"/>
      <c r="B117" s="292"/>
      <c r="C117" s="292"/>
      <c r="D117" s="292"/>
      <c r="E117" s="293">
        <v>921</v>
      </c>
      <c r="F117" s="293">
        <v>92195</v>
      </c>
      <c r="G117" s="293">
        <v>4300</v>
      </c>
      <c r="H117" s="295" t="s">
        <v>650</v>
      </c>
      <c r="I117" s="483">
        <v>1048.82</v>
      </c>
      <c r="J117" s="484"/>
    </row>
    <row r="118" spans="1:10" s="303" customFormat="1" ht="21" customHeight="1">
      <c r="A118" s="74"/>
      <c r="B118" s="292"/>
      <c r="C118" s="292"/>
      <c r="D118" s="292"/>
      <c r="E118" s="293">
        <v>900</v>
      </c>
      <c r="F118" s="293">
        <v>90004</v>
      </c>
      <c r="G118" s="293">
        <v>4170</v>
      </c>
      <c r="H118" s="295" t="s">
        <v>651</v>
      </c>
      <c r="I118" s="483">
        <v>1000</v>
      </c>
      <c r="J118" s="484"/>
    </row>
    <row r="119" spans="1:10" s="303" customFormat="1" ht="21" customHeight="1">
      <c r="A119" s="74"/>
      <c r="B119" s="292"/>
      <c r="C119" s="292"/>
      <c r="D119" s="292"/>
      <c r="E119" s="293">
        <v>921</v>
      </c>
      <c r="F119" s="293">
        <v>92195</v>
      </c>
      <c r="G119" s="293">
        <v>6050</v>
      </c>
      <c r="H119" s="295" t="s">
        <v>599</v>
      </c>
      <c r="I119" s="483">
        <v>10000</v>
      </c>
      <c r="J119" s="484"/>
    </row>
    <row r="120" spans="1:10" s="303" customFormat="1" ht="21" customHeight="1">
      <c r="A120" s="74"/>
      <c r="B120" s="292"/>
      <c r="C120" s="292"/>
      <c r="D120" s="292"/>
      <c r="E120" s="293">
        <v>921</v>
      </c>
      <c r="F120" s="293">
        <v>92195</v>
      </c>
      <c r="G120" s="293">
        <v>4170</v>
      </c>
      <c r="H120" s="295" t="s">
        <v>691</v>
      </c>
      <c r="I120" s="483">
        <v>500</v>
      </c>
      <c r="J120" s="484"/>
    </row>
    <row r="121" spans="1:10" s="303" customFormat="1" ht="21" customHeight="1">
      <c r="A121" s="74"/>
      <c r="B121" s="292"/>
      <c r="C121" s="292"/>
      <c r="D121" s="292"/>
      <c r="E121" s="293">
        <v>921</v>
      </c>
      <c r="F121" s="293">
        <v>92195</v>
      </c>
      <c r="G121" s="293">
        <v>4210</v>
      </c>
      <c r="H121" s="300" t="s">
        <v>692</v>
      </c>
      <c r="I121" s="483">
        <v>1500</v>
      </c>
      <c r="J121" s="484"/>
    </row>
    <row r="122" spans="1:10" s="303" customFormat="1" ht="21" customHeight="1">
      <c r="A122" s="74"/>
      <c r="B122" s="292"/>
      <c r="C122" s="292"/>
      <c r="D122" s="292"/>
      <c r="E122" s="293">
        <v>921</v>
      </c>
      <c r="F122" s="293">
        <v>92116</v>
      </c>
      <c r="G122" s="293">
        <v>4240</v>
      </c>
      <c r="H122" s="295" t="s">
        <v>693</v>
      </c>
      <c r="I122" s="481">
        <v>1000</v>
      </c>
      <c r="J122" s="482"/>
    </row>
    <row r="123" spans="1:10" s="303" customFormat="1" ht="21" customHeight="1" thickBot="1">
      <c r="A123" s="325"/>
      <c r="B123" s="326"/>
      <c r="C123" s="326"/>
      <c r="D123" s="326"/>
      <c r="E123" s="327">
        <v>754</v>
      </c>
      <c r="F123" s="327">
        <v>75412</v>
      </c>
      <c r="G123" s="327">
        <v>6230</v>
      </c>
      <c r="H123" s="328" t="s">
        <v>641</v>
      </c>
      <c r="I123" s="487">
        <v>5400</v>
      </c>
      <c r="J123" s="488"/>
    </row>
    <row r="124" spans="1:10" s="308" customFormat="1" ht="21" customHeight="1" thickBot="1">
      <c r="A124" s="473" t="s">
        <v>354</v>
      </c>
      <c r="B124" s="474"/>
      <c r="C124" s="474"/>
      <c r="D124" s="474"/>
      <c r="E124" s="474"/>
      <c r="F124" s="474"/>
      <c r="G124" s="474"/>
      <c r="H124" s="474"/>
      <c r="I124" s="485">
        <f>SUM(I5,I9,I16,I20,I28,I36,I47,I54,I63,I72,I79,I90,I96,I102,I110,I116)</f>
        <v>240636.80999999997</v>
      </c>
      <c r="J124" s="486"/>
    </row>
  </sheetData>
  <sheetProtection/>
  <autoFilter ref="A1:BJ124"/>
  <mergeCells count="124">
    <mergeCell ref="I71:J71"/>
    <mergeCell ref="I106:J106"/>
    <mergeCell ref="I105:J105"/>
    <mergeCell ref="I107:J107"/>
    <mergeCell ref="I108:J108"/>
    <mergeCell ref="I103:J103"/>
    <mergeCell ref="I104:J104"/>
    <mergeCell ref="I99:J99"/>
    <mergeCell ref="I100:J100"/>
    <mergeCell ref="I101:J101"/>
    <mergeCell ref="I112:J112"/>
    <mergeCell ref="I113:J113"/>
    <mergeCell ref="I114:J114"/>
    <mergeCell ref="I115:J115"/>
    <mergeCell ref="I96:J96"/>
    <mergeCell ref="I97:J97"/>
    <mergeCell ref="I98:J98"/>
    <mergeCell ref="I109:J109"/>
    <mergeCell ref="I110:J110"/>
    <mergeCell ref="I111:J111"/>
    <mergeCell ref="I102:J102"/>
    <mergeCell ref="I90:J90"/>
    <mergeCell ref="I91:J91"/>
    <mergeCell ref="I92:J92"/>
    <mergeCell ref="I93:J93"/>
    <mergeCell ref="I94:J94"/>
    <mergeCell ref="I95:J95"/>
    <mergeCell ref="I84:J84"/>
    <mergeCell ref="I85:J85"/>
    <mergeCell ref="I86:J86"/>
    <mergeCell ref="I87:J87"/>
    <mergeCell ref="I88:J88"/>
    <mergeCell ref="I89:J89"/>
    <mergeCell ref="I78:J78"/>
    <mergeCell ref="I79:J79"/>
    <mergeCell ref="I80:J80"/>
    <mergeCell ref="I81:J81"/>
    <mergeCell ref="I82:J82"/>
    <mergeCell ref="I83:J83"/>
    <mergeCell ref="I72:J72"/>
    <mergeCell ref="I73:J73"/>
    <mergeCell ref="I74:J74"/>
    <mergeCell ref="I75:J75"/>
    <mergeCell ref="I76:J76"/>
    <mergeCell ref="I77:J77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I34:J34"/>
    <mergeCell ref="I36:J36"/>
    <mergeCell ref="I37:J37"/>
    <mergeCell ref="I38:J38"/>
    <mergeCell ref="I39:J39"/>
    <mergeCell ref="I40:J40"/>
    <mergeCell ref="I35:J35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21:J121"/>
    <mergeCell ref="I122:J122"/>
    <mergeCell ref="I123:J123"/>
    <mergeCell ref="I116:J116"/>
    <mergeCell ref="I16:J16"/>
    <mergeCell ref="I17:J17"/>
    <mergeCell ref="I18:J18"/>
    <mergeCell ref="I19:J19"/>
    <mergeCell ref="I20:J20"/>
    <mergeCell ref="I21:J21"/>
    <mergeCell ref="I11:J11"/>
    <mergeCell ref="I12:J12"/>
    <mergeCell ref="I13:J13"/>
    <mergeCell ref="I14:J14"/>
    <mergeCell ref="I15:J15"/>
    <mergeCell ref="I124:J124"/>
    <mergeCell ref="I117:J117"/>
    <mergeCell ref="I118:J118"/>
    <mergeCell ref="I119:J119"/>
    <mergeCell ref="I120:J120"/>
    <mergeCell ref="A124:H124"/>
    <mergeCell ref="A3:J3"/>
    <mergeCell ref="I4:J4"/>
    <mergeCell ref="I2:J2"/>
    <mergeCell ref="I5:J5"/>
    <mergeCell ref="I6:J6"/>
    <mergeCell ref="I7:J7"/>
    <mergeCell ref="I8:J8"/>
    <mergeCell ref="I9:J9"/>
    <mergeCell ref="I10:J10"/>
  </mergeCells>
  <printOptions horizontalCentered="1"/>
  <pageMargins left="0.36" right="0.5118110236220472" top="0.57" bottom="0.43" header="0.15748031496062992" footer="0.15748031496062992"/>
  <pageSetup fitToHeight="2" horizontalDpi="300" verticalDpi="3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E16" sqref="E16"/>
    </sheetView>
  </sheetViews>
  <sheetFormatPr defaultColWidth="8.50390625" defaultRowHeight="12.75"/>
  <cols>
    <col min="1" max="1" width="5.125" style="1" customWidth="1"/>
    <col min="2" max="2" width="8.375" style="1" customWidth="1"/>
    <col min="3" max="3" width="13.50390625" style="1" customWidth="1"/>
    <col min="4" max="4" width="13.875" style="1" customWidth="1"/>
    <col min="5" max="5" width="12.625" style="1" customWidth="1"/>
    <col min="6" max="6" width="14.50390625" style="0" customWidth="1"/>
    <col min="7" max="7" width="12.50390625" style="0" customWidth="1"/>
    <col min="8" max="8" width="14.875" style="0" customWidth="1"/>
  </cols>
  <sheetData>
    <row r="1" spans="1:13" ht="12.75">
      <c r="A1" s="13"/>
      <c r="B1" s="13"/>
      <c r="C1" s="13"/>
      <c r="D1" s="13"/>
      <c r="E1" s="13"/>
      <c r="F1" s="32"/>
      <c r="G1" s="508" t="s">
        <v>721</v>
      </c>
      <c r="H1" s="490"/>
      <c r="I1" s="32"/>
      <c r="J1" s="32"/>
      <c r="K1" s="32"/>
      <c r="L1" s="32"/>
      <c r="M1" s="32"/>
    </row>
    <row r="2" spans="1:13" ht="12.75">
      <c r="A2" s="13"/>
      <c r="B2" s="13"/>
      <c r="C2" s="13"/>
      <c r="D2" s="13"/>
      <c r="E2" s="13"/>
      <c r="F2" s="32"/>
      <c r="G2" s="490"/>
      <c r="H2" s="490"/>
      <c r="I2" s="32"/>
      <c r="J2" s="32"/>
      <c r="K2" s="32"/>
      <c r="L2" s="32"/>
      <c r="M2" s="32"/>
    </row>
    <row r="3" spans="1:13" ht="12.75">
      <c r="A3" s="13"/>
      <c r="B3" s="13"/>
      <c r="C3" s="13"/>
      <c r="D3" s="13"/>
      <c r="E3" s="13"/>
      <c r="F3" s="32"/>
      <c r="G3" s="490"/>
      <c r="H3" s="490"/>
      <c r="I3" s="32"/>
      <c r="J3" s="32"/>
      <c r="K3" s="32"/>
      <c r="L3" s="32"/>
      <c r="M3" s="32"/>
    </row>
    <row r="4" spans="1:13" ht="12.75" customHeight="1">
      <c r="A4" s="13"/>
      <c r="B4" s="13"/>
      <c r="C4" s="13"/>
      <c r="D4" s="13"/>
      <c r="E4" s="13"/>
      <c r="F4" s="32"/>
      <c r="G4" s="490"/>
      <c r="H4" s="490"/>
      <c r="I4" s="32"/>
      <c r="J4" s="32"/>
      <c r="K4" s="32"/>
      <c r="L4" s="32"/>
      <c r="M4" s="32"/>
    </row>
    <row r="5" spans="1:13" ht="48.75" customHeight="1">
      <c r="A5" s="493" t="s">
        <v>609</v>
      </c>
      <c r="B5" s="493"/>
      <c r="C5" s="493"/>
      <c r="D5" s="493"/>
      <c r="E5" s="493"/>
      <c r="F5" s="493"/>
      <c r="G5" s="493"/>
      <c r="H5" s="493"/>
      <c r="I5" s="32"/>
      <c r="J5" s="32"/>
      <c r="K5" s="32"/>
      <c r="L5" s="32"/>
      <c r="M5" s="32"/>
    </row>
    <row r="6" spans="1:13" ht="12.75">
      <c r="A6" s="13"/>
      <c r="B6" s="13"/>
      <c r="C6" s="13"/>
      <c r="D6" s="13"/>
      <c r="E6" s="13"/>
      <c r="F6" s="32"/>
      <c r="G6" s="32"/>
      <c r="H6" s="91" t="s">
        <v>227</v>
      </c>
      <c r="I6" s="32"/>
      <c r="J6" s="32"/>
      <c r="K6" s="32"/>
      <c r="L6" s="32"/>
      <c r="M6" s="32"/>
    </row>
    <row r="7" spans="1:13" s="2" customFormat="1" ht="20.25" customHeight="1">
      <c r="A7" s="465" t="s">
        <v>43</v>
      </c>
      <c r="B7" s="465" t="s">
        <v>44</v>
      </c>
      <c r="C7" s="472" t="s">
        <v>281</v>
      </c>
      <c r="D7" s="472" t="s">
        <v>610</v>
      </c>
      <c r="E7" s="472" t="s">
        <v>179</v>
      </c>
      <c r="F7" s="472"/>
      <c r="G7" s="472"/>
      <c r="H7" s="472"/>
      <c r="I7" s="92"/>
      <c r="J7" s="92"/>
      <c r="K7" s="92"/>
      <c r="L7" s="92"/>
      <c r="M7" s="92"/>
    </row>
    <row r="8" spans="1:13" s="2" customFormat="1" ht="20.25" customHeight="1">
      <c r="A8" s="465"/>
      <c r="B8" s="465"/>
      <c r="C8" s="472"/>
      <c r="D8" s="472"/>
      <c r="E8" s="472" t="s">
        <v>283</v>
      </c>
      <c r="F8" s="472" t="s">
        <v>182</v>
      </c>
      <c r="G8" s="472"/>
      <c r="H8" s="472" t="s">
        <v>284</v>
      </c>
      <c r="I8" s="92"/>
      <c r="J8" s="92"/>
      <c r="K8" s="92"/>
      <c r="L8" s="92"/>
      <c r="M8" s="92"/>
    </row>
    <row r="9" spans="1:13" s="2" customFormat="1" ht="65.25" customHeight="1">
      <c r="A9" s="465"/>
      <c r="B9" s="465"/>
      <c r="C9" s="472"/>
      <c r="D9" s="472"/>
      <c r="E9" s="472"/>
      <c r="F9" s="72" t="s">
        <v>285</v>
      </c>
      <c r="G9" s="72" t="s">
        <v>286</v>
      </c>
      <c r="H9" s="472"/>
      <c r="I9" s="92"/>
      <c r="J9" s="92"/>
      <c r="K9" s="92"/>
      <c r="L9" s="92"/>
      <c r="M9" s="92"/>
    </row>
    <row r="10" spans="1:13" ht="9" customHeight="1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32"/>
      <c r="J10" s="32"/>
      <c r="K10" s="32"/>
      <c r="L10" s="32"/>
      <c r="M10" s="32"/>
    </row>
    <row r="11" spans="1:13" ht="26.25" customHeight="1">
      <c r="A11" s="94">
        <v>750</v>
      </c>
      <c r="B11" s="94">
        <v>75011</v>
      </c>
      <c r="C11" s="95">
        <v>64907</v>
      </c>
      <c r="D11" s="96">
        <f>E11</f>
        <v>64907</v>
      </c>
      <c r="E11" s="95">
        <f>F11+G11</f>
        <v>64907</v>
      </c>
      <c r="F11" s="95">
        <v>64907</v>
      </c>
      <c r="G11" s="95"/>
      <c r="H11" s="95"/>
      <c r="I11" s="32"/>
      <c r="J11" s="32"/>
      <c r="K11" s="32"/>
      <c r="L11" s="32"/>
      <c r="M11" s="32"/>
    </row>
    <row r="12" spans="1:13" ht="26.25" customHeight="1">
      <c r="A12" s="97">
        <v>751</v>
      </c>
      <c r="B12" s="97">
        <v>75101</v>
      </c>
      <c r="C12" s="96">
        <v>1308</v>
      </c>
      <c r="D12" s="96">
        <f aca="true" t="shared" si="0" ref="D12:D17">E12</f>
        <v>1308</v>
      </c>
      <c r="E12" s="96">
        <f>F12+G12</f>
        <v>1308</v>
      </c>
      <c r="F12" s="96">
        <v>1308</v>
      </c>
      <c r="G12" s="96"/>
      <c r="H12" s="96"/>
      <c r="I12" s="32"/>
      <c r="J12" s="32"/>
      <c r="K12" s="32"/>
      <c r="L12" s="32"/>
      <c r="M12" s="32"/>
    </row>
    <row r="13" spans="1:13" ht="26.25" customHeight="1">
      <c r="A13" s="97">
        <v>752</v>
      </c>
      <c r="B13" s="97">
        <v>75212</v>
      </c>
      <c r="C13" s="96">
        <v>200</v>
      </c>
      <c r="D13" s="96">
        <f t="shared" si="0"/>
        <v>200</v>
      </c>
      <c r="E13" s="96">
        <v>200</v>
      </c>
      <c r="F13" s="96"/>
      <c r="G13" s="96"/>
      <c r="H13" s="96"/>
      <c r="I13" s="32"/>
      <c r="J13" s="32"/>
      <c r="K13" s="32"/>
      <c r="L13" s="32"/>
      <c r="M13" s="32"/>
    </row>
    <row r="14" spans="1:13" ht="26.25" customHeight="1">
      <c r="A14" s="97">
        <v>754</v>
      </c>
      <c r="B14" s="97">
        <v>75414</v>
      </c>
      <c r="C14" s="96">
        <v>1000</v>
      </c>
      <c r="D14" s="96">
        <f t="shared" si="0"/>
        <v>1000</v>
      </c>
      <c r="E14" s="96">
        <v>1000</v>
      </c>
      <c r="F14" s="96"/>
      <c r="G14" s="96"/>
      <c r="H14" s="96"/>
      <c r="I14" s="32"/>
      <c r="J14" s="32"/>
      <c r="K14" s="32"/>
      <c r="L14" s="32"/>
      <c r="M14" s="32"/>
    </row>
    <row r="15" spans="1:13" ht="26.25" customHeight="1">
      <c r="A15" s="97">
        <v>852</v>
      </c>
      <c r="B15" s="97">
        <v>85213</v>
      </c>
      <c r="C15" s="96">
        <v>14600</v>
      </c>
      <c r="D15" s="96">
        <f t="shared" si="0"/>
        <v>14600</v>
      </c>
      <c r="E15" s="96">
        <v>14600</v>
      </c>
      <c r="F15" s="96"/>
      <c r="G15" s="96"/>
      <c r="H15" s="96"/>
      <c r="I15" s="32"/>
      <c r="J15" s="32"/>
      <c r="K15" s="32"/>
      <c r="L15" s="32"/>
      <c r="M15" s="32"/>
    </row>
    <row r="16" spans="1:13" ht="26.25" customHeight="1">
      <c r="A16" s="97">
        <v>855</v>
      </c>
      <c r="B16" s="97">
        <v>85501</v>
      </c>
      <c r="C16" s="96">
        <v>3875000</v>
      </c>
      <c r="D16" s="96">
        <f t="shared" si="0"/>
        <v>3875000</v>
      </c>
      <c r="E16" s="96">
        <v>3875000</v>
      </c>
      <c r="F16" s="96">
        <f>2470+7820+42000+1090</f>
        <v>53380</v>
      </c>
      <c r="G16" s="96">
        <v>3816875</v>
      </c>
      <c r="H16" s="96"/>
      <c r="I16" s="32"/>
      <c r="J16" s="32"/>
      <c r="K16" s="32"/>
      <c r="L16" s="32"/>
      <c r="M16" s="32"/>
    </row>
    <row r="17" spans="1:13" ht="26.25" customHeight="1" thickBot="1">
      <c r="A17" s="98">
        <v>855</v>
      </c>
      <c r="B17" s="98">
        <v>85502</v>
      </c>
      <c r="C17" s="99">
        <v>2047000</v>
      </c>
      <c r="D17" s="96">
        <f t="shared" si="0"/>
        <v>2047000</v>
      </c>
      <c r="E17" s="241">
        <v>2047000</v>
      </c>
      <c r="F17" s="99">
        <f>42000+3280+7960+1110</f>
        <v>54350</v>
      </c>
      <c r="G17" s="99">
        <v>1985590</v>
      </c>
      <c r="H17" s="99"/>
      <c r="I17" s="32"/>
      <c r="J17" s="32"/>
      <c r="K17" s="32"/>
      <c r="L17" s="32"/>
      <c r="M17" s="32"/>
    </row>
    <row r="18" spans="1:13" ht="26.25" customHeight="1" thickBot="1">
      <c r="A18" s="491" t="s">
        <v>287</v>
      </c>
      <c r="B18" s="492"/>
      <c r="C18" s="100">
        <f aca="true" t="shared" si="1" ref="C18:H18">SUM(C11:C17)</f>
        <v>6004015</v>
      </c>
      <c r="D18" s="100">
        <f t="shared" si="1"/>
        <v>6004015</v>
      </c>
      <c r="E18" s="100">
        <f t="shared" si="1"/>
        <v>6004015</v>
      </c>
      <c r="F18" s="100">
        <f t="shared" si="1"/>
        <v>173945</v>
      </c>
      <c r="G18" s="100">
        <f t="shared" si="1"/>
        <v>5802465</v>
      </c>
      <c r="H18" s="100">
        <f t="shared" si="1"/>
        <v>0</v>
      </c>
      <c r="I18" s="32"/>
      <c r="J18" s="32"/>
      <c r="K18" s="32"/>
      <c r="L18" s="32"/>
      <c r="M18" s="32"/>
    </row>
    <row r="19" spans="1:13" ht="12.75">
      <c r="A19" s="13"/>
      <c r="B19" s="13"/>
      <c r="C19" s="13"/>
      <c r="D19" s="13"/>
      <c r="E19" s="13"/>
      <c r="F19" s="32"/>
      <c r="G19" s="32"/>
      <c r="H19" s="32"/>
      <c r="I19" s="32"/>
      <c r="J19" s="32"/>
      <c r="K19" s="32"/>
      <c r="L19" s="32"/>
      <c r="M19" s="32"/>
    </row>
    <row r="20" spans="1:13" ht="12.75">
      <c r="A20" s="101"/>
      <c r="B20" s="13"/>
      <c r="C20" s="13"/>
      <c r="D20" s="13"/>
      <c r="E20" s="13"/>
      <c r="F20" s="32"/>
      <c r="G20" s="32"/>
      <c r="H20" s="32"/>
      <c r="I20" s="32"/>
      <c r="J20" s="32"/>
      <c r="K20" s="32"/>
      <c r="L20" s="32"/>
      <c r="M20" s="32"/>
    </row>
    <row r="21" spans="1:13" ht="12.75">
      <c r="A21" s="13"/>
      <c r="B21" s="102"/>
      <c r="C21" s="13"/>
      <c r="D21" s="13"/>
      <c r="E21" s="13"/>
      <c r="F21" s="32"/>
      <c r="G21" s="32"/>
      <c r="H21" s="32"/>
      <c r="I21" s="32"/>
      <c r="J21" s="32"/>
      <c r="K21" s="32"/>
      <c r="L21" s="32"/>
      <c r="M21" s="32"/>
    </row>
    <row r="22" spans="1:13" ht="12.75">
      <c r="A22" s="13"/>
      <c r="B22" s="13"/>
      <c r="C22" s="13"/>
      <c r="D22" s="13"/>
      <c r="E22" s="13"/>
      <c r="F22" s="32"/>
      <c r="G22" s="32"/>
      <c r="H22" s="32"/>
      <c r="I22" s="32"/>
      <c r="J22" s="32"/>
      <c r="K22" s="32"/>
      <c r="L22" s="32"/>
      <c r="M22" s="32"/>
    </row>
    <row r="23" spans="1:13" ht="12.75">
      <c r="A23" s="13"/>
      <c r="B23" s="13"/>
      <c r="C23" s="13"/>
      <c r="D23" s="13"/>
      <c r="E23" s="13"/>
      <c r="F23" s="32"/>
      <c r="G23" s="32"/>
      <c r="H23" s="32"/>
      <c r="I23" s="32"/>
      <c r="J23" s="32"/>
      <c r="K23" s="32"/>
      <c r="L23" s="32"/>
      <c r="M23" s="32"/>
    </row>
    <row r="24" spans="1:13" ht="12.75">
      <c r="A24" s="13"/>
      <c r="B24" s="13"/>
      <c r="C24" s="13"/>
      <c r="D24" s="13"/>
      <c r="E24" s="13"/>
      <c r="F24" s="32"/>
      <c r="G24" s="32"/>
      <c r="H24" s="32"/>
      <c r="I24" s="32"/>
      <c r="J24" s="32"/>
      <c r="K24" s="32"/>
      <c r="L24" s="32"/>
      <c r="M24" s="32"/>
    </row>
    <row r="25" spans="1:13" ht="12.75">
      <c r="A25" s="13"/>
      <c r="B25" s="13"/>
      <c r="C25" s="13"/>
      <c r="D25" s="13"/>
      <c r="E25" s="13"/>
      <c r="F25" s="32"/>
      <c r="G25" s="32"/>
      <c r="H25" s="32"/>
      <c r="I25" s="32"/>
      <c r="J25" s="32"/>
      <c r="K25" s="32"/>
      <c r="L25" s="32"/>
      <c r="M25" s="32"/>
    </row>
    <row r="26" spans="1:13" ht="12.75">
      <c r="A26" s="13"/>
      <c r="B26" s="13"/>
      <c r="C26" s="13"/>
      <c r="D26" s="13"/>
      <c r="E26" s="13"/>
      <c r="F26" s="32"/>
      <c r="G26" s="32"/>
      <c r="H26" s="32"/>
      <c r="I26" s="32"/>
      <c r="J26" s="32"/>
      <c r="K26" s="32"/>
      <c r="L26" s="32"/>
      <c r="M26" s="32"/>
    </row>
    <row r="27" spans="1:13" ht="12.75">
      <c r="A27" s="13"/>
      <c r="B27" s="13"/>
      <c r="C27" s="13"/>
      <c r="D27" s="13"/>
      <c r="E27" s="13"/>
      <c r="F27" s="32"/>
      <c r="G27" s="32"/>
      <c r="H27" s="32"/>
      <c r="I27" s="32"/>
      <c r="J27" s="32"/>
      <c r="K27" s="32"/>
      <c r="L27" s="32"/>
      <c r="M27" s="32"/>
    </row>
  </sheetData>
  <sheetProtection/>
  <mergeCells count="11">
    <mergeCell ref="F8:G8"/>
    <mergeCell ref="H8:H9"/>
    <mergeCell ref="G1:H4"/>
    <mergeCell ref="A18:B18"/>
    <mergeCell ref="A5:H5"/>
    <mergeCell ref="A7:A9"/>
    <mergeCell ref="B7:B9"/>
    <mergeCell ref="C7:C9"/>
    <mergeCell ref="D7:D9"/>
    <mergeCell ref="E7:H7"/>
    <mergeCell ref="E8:E9"/>
  </mergeCells>
  <printOptions horizontalCentered="1"/>
  <pageMargins left="0.54" right="0.35" top="1.13" bottom="1.062992125984252" header="0.4330708661417323" footer="0.787401574803149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zoomScalePageLayoutView="0" workbookViewId="0" topLeftCell="A1">
      <selection activeCell="E1" sqref="E1:F1"/>
    </sheetView>
  </sheetViews>
  <sheetFormatPr defaultColWidth="7.50390625" defaultRowHeight="12.75"/>
  <cols>
    <col min="1" max="1" width="6.875" style="92" customWidth="1"/>
    <col min="2" max="2" width="8.50390625" style="13" customWidth="1"/>
    <col min="3" max="3" width="6.125" style="103" customWidth="1"/>
    <col min="4" max="4" width="32.25390625" style="13" customWidth="1"/>
    <col min="5" max="5" width="12.00390625" style="13" customWidth="1"/>
    <col min="6" max="6" width="15.625" style="13" customWidth="1"/>
    <col min="7" max="71" width="8.50390625" style="32" customWidth="1"/>
    <col min="72" max="16384" width="8.50390625" style="13" customWidth="1"/>
  </cols>
  <sheetData>
    <row r="1" spans="5:6" ht="71.25" customHeight="1">
      <c r="E1" s="508" t="s">
        <v>722</v>
      </c>
      <c r="F1" s="508"/>
    </row>
    <row r="2" spans="1:6" ht="45" customHeight="1">
      <c r="A2" s="493" t="s">
        <v>611</v>
      </c>
      <c r="B2" s="493"/>
      <c r="C2" s="493"/>
      <c r="D2" s="493"/>
      <c r="E2" s="493"/>
      <c r="F2" s="493"/>
    </row>
    <row r="3" spans="1:6" ht="15">
      <c r="A3" s="104"/>
      <c r="B3" s="105"/>
      <c r="C3" s="106"/>
      <c r="D3" s="105"/>
      <c r="E3" s="105"/>
      <c r="F3" s="105"/>
    </row>
    <row r="4" spans="1:6" ht="13.5" customHeight="1">
      <c r="A4" s="30"/>
      <c r="B4" s="31"/>
      <c r="C4" s="107"/>
      <c r="D4" s="31"/>
      <c r="E4" s="31"/>
      <c r="F4" s="108" t="s">
        <v>227</v>
      </c>
    </row>
    <row r="5" spans="1:6" ht="20.25" customHeight="1">
      <c r="A5" s="465" t="s">
        <v>43</v>
      </c>
      <c r="B5" s="465" t="s">
        <v>44</v>
      </c>
      <c r="C5" s="542" t="s">
        <v>45</v>
      </c>
      <c r="D5" s="536" t="s">
        <v>288</v>
      </c>
      <c r="E5" s="537"/>
      <c r="F5" s="472" t="s">
        <v>612</v>
      </c>
    </row>
    <row r="6" spans="1:6" ht="18" customHeight="1">
      <c r="A6" s="465"/>
      <c r="B6" s="465"/>
      <c r="C6" s="542"/>
      <c r="D6" s="538"/>
      <c r="E6" s="539"/>
      <c r="F6" s="472"/>
    </row>
    <row r="7" spans="1:6" ht="69" customHeight="1">
      <c r="A7" s="465"/>
      <c r="B7" s="465"/>
      <c r="C7" s="542"/>
      <c r="D7" s="540"/>
      <c r="E7" s="541"/>
      <c r="F7" s="472"/>
    </row>
    <row r="8" spans="1:256" s="244" customFormat="1" ht="8.25" customHeight="1">
      <c r="A8" s="93">
        <v>1</v>
      </c>
      <c r="B8" s="93">
        <v>2</v>
      </c>
      <c r="C8" s="243">
        <v>3</v>
      </c>
      <c r="D8" s="554">
        <v>4</v>
      </c>
      <c r="E8" s="555"/>
      <c r="F8" s="93">
        <v>5</v>
      </c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s="111" customFormat="1" ht="27" customHeight="1">
      <c r="A9" s="20">
        <v>750</v>
      </c>
      <c r="B9" s="20">
        <v>75011</v>
      </c>
      <c r="C9" s="242" t="s">
        <v>77</v>
      </c>
      <c r="D9" s="543" t="s">
        <v>78</v>
      </c>
      <c r="E9" s="544"/>
      <c r="F9" s="245">
        <v>1000</v>
      </c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</row>
    <row r="10" spans="1:256" s="111" customFormat="1" ht="27" customHeight="1">
      <c r="A10" s="109">
        <v>855</v>
      </c>
      <c r="B10" s="109">
        <v>85502</v>
      </c>
      <c r="C10" s="110" t="s">
        <v>79</v>
      </c>
      <c r="D10" s="545" t="s">
        <v>405</v>
      </c>
      <c r="E10" s="546"/>
      <c r="F10" s="246">
        <v>10000</v>
      </c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6" ht="27" customHeight="1">
      <c r="A11" s="113">
        <v>855</v>
      </c>
      <c r="B11" s="113">
        <v>85502</v>
      </c>
      <c r="C11" s="114" t="s">
        <v>64</v>
      </c>
      <c r="D11" s="547" t="s">
        <v>65</v>
      </c>
      <c r="E11" s="548"/>
      <c r="F11" s="96">
        <v>1000</v>
      </c>
    </row>
    <row r="12" spans="1:6" ht="40.5" customHeight="1">
      <c r="A12" s="113">
        <v>855</v>
      </c>
      <c r="B12" s="113">
        <v>85502</v>
      </c>
      <c r="C12" s="114" t="s">
        <v>289</v>
      </c>
      <c r="D12" s="549" t="s">
        <v>34</v>
      </c>
      <c r="E12" s="550"/>
      <c r="F12" s="96">
        <v>12000</v>
      </c>
    </row>
    <row r="13" spans="1:6" ht="24.75" customHeight="1">
      <c r="A13" s="551" t="s">
        <v>287</v>
      </c>
      <c r="B13" s="552"/>
      <c r="C13" s="552"/>
      <c r="D13" s="552"/>
      <c r="E13" s="553"/>
      <c r="F13" s="115">
        <f>SUM(F9:F12)</f>
        <v>24000</v>
      </c>
    </row>
    <row r="15" ht="12.75">
      <c r="A15" s="116"/>
    </row>
    <row r="16" ht="12.75">
      <c r="B16" s="102"/>
    </row>
  </sheetData>
  <sheetProtection/>
  <mergeCells count="13">
    <mergeCell ref="D11:E11"/>
    <mergeCell ref="D12:E12"/>
    <mergeCell ref="A13:E13"/>
    <mergeCell ref="D8:E8"/>
    <mergeCell ref="E1:F1"/>
    <mergeCell ref="A2:F2"/>
    <mergeCell ref="A5:A7"/>
    <mergeCell ref="B5:B7"/>
    <mergeCell ref="C5:C7"/>
    <mergeCell ref="F5:F7"/>
    <mergeCell ref="D5:E7"/>
    <mergeCell ref="D9:E9"/>
    <mergeCell ref="D10:E10"/>
  </mergeCells>
  <printOptions horizontalCentered="1"/>
  <pageMargins left="0.7874015748031497" right="0.44" top="0.66" bottom="1.062992125984252" header="0.6" footer="0.787401574803149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" sqref="G1:H1"/>
    </sheetView>
  </sheetViews>
  <sheetFormatPr defaultColWidth="9.125" defaultRowHeight="12.75"/>
  <cols>
    <col min="1" max="1" width="5.50390625" style="207" customWidth="1"/>
    <col min="2" max="2" width="8.875" style="207" customWidth="1"/>
    <col min="3" max="3" width="14.375" style="207" customWidth="1"/>
    <col min="4" max="4" width="14.875" style="207" customWidth="1"/>
    <col min="5" max="5" width="13.50390625" style="207" customWidth="1"/>
    <col min="6" max="6" width="15.50390625" style="67" customWidth="1"/>
    <col min="7" max="7" width="12.375" style="67" customWidth="1"/>
    <col min="8" max="8" width="15.875" style="67" customWidth="1"/>
    <col min="9" max="16384" width="9.125" style="67" customWidth="1"/>
  </cols>
  <sheetData>
    <row r="1" spans="7:8" ht="63.75" customHeight="1">
      <c r="G1" s="508" t="s">
        <v>723</v>
      </c>
      <c r="H1" s="508"/>
    </row>
    <row r="2" spans="1:8" ht="48.75" customHeight="1">
      <c r="A2" s="496" t="s">
        <v>614</v>
      </c>
      <c r="B2" s="496"/>
      <c r="C2" s="496"/>
      <c r="D2" s="496"/>
      <c r="E2" s="496"/>
      <c r="F2" s="496"/>
      <c r="G2" s="496"/>
      <c r="H2" s="496"/>
    </row>
    <row r="3" ht="12.75">
      <c r="H3" s="208" t="s">
        <v>227</v>
      </c>
    </row>
    <row r="4" spans="1:8" s="209" customFormat="1" ht="20.25" customHeight="1">
      <c r="A4" s="497" t="s">
        <v>43</v>
      </c>
      <c r="B4" s="497" t="s">
        <v>44</v>
      </c>
      <c r="C4" s="498" t="s">
        <v>281</v>
      </c>
      <c r="D4" s="498" t="s">
        <v>282</v>
      </c>
      <c r="E4" s="498" t="s">
        <v>179</v>
      </c>
      <c r="F4" s="498"/>
      <c r="G4" s="498"/>
      <c r="H4" s="498"/>
    </row>
    <row r="5" spans="1:8" s="209" customFormat="1" ht="20.25" customHeight="1">
      <c r="A5" s="497"/>
      <c r="B5" s="497"/>
      <c r="C5" s="498"/>
      <c r="D5" s="498"/>
      <c r="E5" s="498" t="s">
        <v>283</v>
      </c>
      <c r="F5" s="498" t="s">
        <v>182</v>
      </c>
      <c r="G5" s="498"/>
      <c r="H5" s="498" t="s">
        <v>284</v>
      </c>
    </row>
    <row r="6" spans="1:8" s="209" customFormat="1" ht="65.25" customHeight="1">
      <c r="A6" s="497"/>
      <c r="B6" s="497"/>
      <c r="C6" s="498"/>
      <c r="D6" s="498"/>
      <c r="E6" s="498"/>
      <c r="F6" s="11" t="s">
        <v>285</v>
      </c>
      <c r="G6" s="11" t="s">
        <v>286</v>
      </c>
      <c r="H6" s="498"/>
    </row>
    <row r="7" spans="1:8" ht="9" customHeight="1">
      <c r="A7" s="210">
        <v>1</v>
      </c>
      <c r="B7" s="210">
        <v>2</v>
      </c>
      <c r="C7" s="210">
        <v>4</v>
      </c>
      <c r="D7" s="210">
        <v>5</v>
      </c>
      <c r="E7" s="210">
        <v>6</v>
      </c>
      <c r="F7" s="210">
        <v>7</v>
      </c>
      <c r="G7" s="210">
        <v>8</v>
      </c>
      <c r="H7" s="210">
        <v>9</v>
      </c>
    </row>
    <row r="8" spans="1:8" ht="22.5" customHeight="1" hidden="1">
      <c r="A8" s="494" t="s">
        <v>386</v>
      </c>
      <c r="B8" s="494"/>
      <c r="C8" s="494"/>
      <c r="D8" s="494"/>
      <c r="E8" s="494"/>
      <c r="F8" s="494"/>
      <c r="G8" s="494"/>
      <c r="H8" s="494"/>
    </row>
    <row r="9" spans="1:9" ht="32.25" customHeight="1">
      <c r="A9" s="68">
        <v>852</v>
      </c>
      <c r="B9" s="68">
        <v>85230</v>
      </c>
      <c r="C9" s="69">
        <v>47000</v>
      </c>
      <c r="D9" s="66">
        <f>E9</f>
        <v>78333</v>
      </c>
      <c r="E9" s="69">
        <f>G9</f>
        <v>78333</v>
      </c>
      <c r="F9" s="69"/>
      <c r="G9" s="69">
        <v>78333</v>
      </c>
      <c r="H9" s="69"/>
      <c r="I9" s="211"/>
    </row>
    <row r="10" spans="1:8" ht="27.75" customHeight="1">
      <c r="A10" s="495" t="s">
        <v>287</v>
      </c>
      <c r="B10" s="495"/>
      <c r="C10" s="212">
        <f aca="true" t="shared" si="0" ref="C10:H10">SUM(C9:C9)</f>
        <v>47000</v>
      </c>
      <c r="D10" s="212">
        <f t="shared" si="0"/>
        <v>78333</v>
      </c>
      <c r="E10" s="212">
        <f t="shared" si="0"/>
        <v>78333</v>
      </c>
      <c r="F10" s="212">
        <f t="shared" si="0"/>
        <v>0</v>
      </c>
      <c r="G10" s="212">
        <f t="shared" si="0"/>
        <v>78333</v>
      </c>
      <c r="H10" s="212">
        <f t="shared" si="0"/>
        <v>0</v>
      </c>
    </row>
    <row r="12" ht="12.75">
      <c r="A12" s="213"/>
    </row>
    <row r="13" ht="12.75">
      <c r="B13" s="214"/>
    </row>
  </sheetData>
  <sheetProtection/>
  <mergeCells count="12">
    <mergeCell ref="H5:H6"/>
    <mergeCell ref="G1:H1"/>
    <mergeCell ref="A8:H8"/>
    <mergeCell ref="A10:B10"/>
    <mergeCell ref="A2:H2"/>
    <mergeCell ref="A4:A6"/>
    <mergeCell ref="B4:B6"/>
    <mergeCell ref="C4:C6"/>
    <mergeCell ref="D4:D6"/>
    <mergeCell ref="E4:H4"/>
    <mergeCell ref="E5:E6"/>
    <mergeCell ref="F5:G5"/>
  </mergeCells>
  <printOptions horizontalCentered="1"/>
  <pageMargins left="0.25" right="0.5511811023622047" top="0.71" bottom="0.3937007874015748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1" sqref="H1:I1"/>
    </sheetView>
  </sheetViews>
  <sheetFormatPr defaultColWidth="9.125" defaultRowHeight="12.75"/>
  <cols>
    <col min="1" max="1" width="5.50390625" style="4" customWidth="1"/>
    <col min="2" max="2" width="8.875" style="4" customWidth="1"/>
    <col min="3" max="3" width="23.875" style="4" customWidth="1"/>
    <col min="4" max="4" width="14.375" style="4" customWidth="1"/>
    <col min="5" max="5" width="14.875" style="4" customWidth="1"/>
    <col min="6" max="6" width="13.50390625" style="4" customWidth="1"/>
    <col min="7" max="7" width="15.50390625" style="5" customWidth="1"/>
    <col min="8" max="8" width="12.375" style="5" customWidth="1"/>
    <col min="9" max="9" width="15.875" style="5" customWidth="1"/>
    <col min="10" max="16384" width="9.125" style="5" customWidth="1"/>
  </cols>
  <sheetData>
    <row r="1" spans="8:9" ht="58.5" customHeight="1">
      <c r="H1" s="556" t="s">
        <v>724</v>
      </c>
      <c r="I1" s="556"/>
    </row>
    <row r="2" spans="1:9" ht="48.75" customHeight="1">
      <c r="A2" s="505" t="s">
        <v>615</v>
      </c>
      <c r="B2" s="505"/>
      <c r="C2" s="505"/>
      <c r="D2" s="505"/>
      <c r="E2" s="505"/>
      <c r="F2" s="505"/>
      <c r="G2" s="505"/>
      <c r="H2" s="505"/>
      <c r="I2" s="505"/>
    </row>
    <row r="3" ht="12.75">
      <c r="I3" s="6" t="s">
        <v>227</v>
      </c>
    </row>
    <row r="4" spans="1:9" s="7" customFormat="1" ht="20.25" customHeight="1">
      <c r="A4" s="497" t="s">
        <v>43</v>
      </c>
      <c r="B4" s="497" t="s">
        <v>44</v>
      </c>
      <c r="C4" s="499" t="s">
        <v>288</v>
      </c>
      <c r="D4" s="498" t="s">
        <v>281</v>
      </c>
      <c r="E4" s="498" t="s">
        <v>282</v>
      </c>
      <c r="F4" s="498" t="s">
        <v>179</v>
      </c>
      <c r="G4" s="498"/>
      <c r="H4" s="498"/>
      <c r="I4" s="498"/>
    </row>
    <row r="5" spans="1:9" s="7" customFormat="1" ht="20.25" customHeight="1">
      <c r="A5" s="497"/>
      <c r="B5" s="497"/>
      <c r="C5" s="500"/>
      <c r="D5" s="498"/>
      <c r="E5" s="498"/>
      <c r="F5" s="498" t="s">
        <v>283</v>
      </c>
      <c r="G5" s="498" t="s">
        <v>182</v>
      </c>
      <c r="H5" s="498"/>
      <c r="I5" s="498" t="s">
        <v>284</v>
      </c>
    </row>
    <row r="6" spans="1:9" s="7" customFormat="1" ht="65.25" customHeight="1">
      <c r="A6" s="497"/>
      <c r="B6" s="497"/>
      <c r="C6" s="501"/>
      <c r="D6" s="498"/>
      <c r="E6" s="498"/>
      <c r="F6" s="498"/>
      <c r="G6" s="11" t="s">
        <v>285</v>
      </c>
      <c r="H6" s="11" t="s">
        <v>286</v>
      </c>
      <c r="I6" s="498"/>
    </row>
    <row r="7" spans="1:9" ht="9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s="67" customFormat="1" ht="25.5" customHeight="1">
      <c r="A8" s="247">
        <v>600</v>
      </c>
      <c r="B8" s="247">
        <v>60004</v>
      </c>
      <c r="C8" s="215" t="s">
        <v>395</v>
      </c>
      <c r="D8" s="66"/>
      <c r="E8" s="66">
        <v>102000</v>
      </c>
      <c r="F8" s="66">
        <v>102000</v>
      </c>
      <c r="G8" s="66"/>
      <c r="H8" s="66"/>
      <c r="I8" s="66"/>
    </row>
    <row r="9" spans="1:10" s="67" customFormat="1" ht="25.5" customHeight="1" thickBot="1">
      <c r="A9" s="248">
        <v>600</v>
      </c>
      <c r="B9" s="249">
        <v>60014</v>
      </c>
      <c r="C9" s="216" t="s">
        <v>400</v>
      </c>
      <c r="D9" s="217">
        <v>64362</v>
      </c>
      <c r="E9" s="218">
        <f>F9</f>
        <v>64362</v>
      </c>
      <c r="F9" s="218">
        <v>64362</v>
      </c>
      <c r="G9" s="218"/>
      <c r="H9" s="218"/>
      <c r="I9" s="218"/>
      <c r="J9" s="70"/>
    </row>
    <row r="10" spans="1:9" ht="25.5" customHeight="1" thickBot="1">
      <c r="A10" s="502" t="s">
        <v>287</v>
      </c>
      <c r="B10" s="503"/>
      <c r="C10" s="504"/>
      <c r="D10" s="250">
        <f aca="true" t="shared" si="0" ref="D10:I10">SUM(D8:D9)</f>
        <v>64362</v>
      </c>
      <c r="E10" s="250">
        <f t="shared" si="0"/>
        <v>166362</v>
      </c>
      <c r="F10" s="250">
        <f t="shared" si="0"/>
        <v>166362</v>
      </c>
      <c r="G10" s="250">
        <f t="shared" si="0"/>
        <v>0</v>
      </c>
      <c r="H10" s="250">
        <f t="shared" si="0"/>
        <v>0</v>
      </c>
      <c r="I10" s="251">
        <f t="shared" si="0"/>
        <v>0</v>
      </c>
    </row>
    <row r="12" ht="19.5" customHeight="1">
      <c r="A12" s="9"/>
    </row>
    <row r="13" spans="2:3" ht="12.75">
      <c r="B13" s="10"/>
      <c r="C13" s="10"/>
    </row>
  </sheetData>
  <sheetProtection/>
  <mergeCells count="12">
    <mergeCell ref="G5:H5"/>
    <mergeCell ref="H1:I1"/>
    <mergeCell ref="I5:I6"/>
    <mergeCell ref="C4:C6"/>
    <mergeCell ref="A10:C10"/>
    <mergeCell ref="A2:I2"/>
    <mergeCell ref="A4:A6"/>
    <mergeCell ref="B4:B6"/>
    <mergeCell ref="D4:D6"/>
    <mergeCell ref="E4:E6"/>
    <mergeCell ref="F4:I4"/>
    <mergeCell ref="F5:F6"/>
  </mergeCells>
  <printOptions horizontalCentered="1"/>
  <pageMargins left="0.24" right="0.24" top="0.8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Ewa Wołyniec</cp:lastModifiedBy>
  <cp:lastPrinted>2016-12-29T09:15:42Z</cp:lastPrinted>
  <dcterms:created xsi:type="dcterms:W3CDTF">2012-11-12T08:06:07Z</dcterms:created>
  <dcterms:modified xsi:type="dcterms:W3CDTF">2016-12-29T09:15:45Z</dcterms:modified>
  <cp:category/>
  <cp:version/>
  <cp:contentType/>
  <cp:contentStatus/>
</cp:coreProperties>
</file>