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'11'!$A$2:$G$45</definedName>
  </definedNames>
  <calcPr fullCalcOnLoad="1"/>
</workbook>
</file>

<file path=xl/sharedStrings.xml><?xml version="1.0" encoding="utf-8"?>
<sst xmlns="http://schemas.openxmlformats.org/spreadsheetml/2006/main" count="124" uniqueCount="82">
  <si>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</si>
  <si>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</si>
  <si>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</si>
  <si>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</si>
  <si>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</si>
  <si>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</si>
  <si>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</si>
  <si>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</si>
  <si>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</si>
  <si>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</si>
  <si>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</si>
  <si>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</si>
  <si>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</si>
  <si>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</si>
  <si>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</si>
  <si>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</si>
  <si>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</si>
  <si>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</si>
  <si>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</si>
  <si>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</si>
  <si>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</si>
  <si>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</si>
  <si>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</si>
  <si>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</si>
  <si>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</si>
  <si>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</si>
  <si>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</si>
  <si>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</si>
  <si>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</si>
  <si>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</si>
  <si>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</si>
  <si>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</si>
  <si>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</si>
  <si>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</si>
  <si>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</si>
  <si>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</si>
  <si>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</si>
  <si>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</si>
  <si>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</si>
  <si>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</si>
  <si>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</si>
  <si>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</si>
  <si>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</si>
  <si>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</si>
  <si>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</si>
  <si>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</si>
  <si>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</si>
  <si>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</si>
  <si>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</si>
  <si>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</si>
  <si>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</si>
  <si>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</si>
  <si>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</si>
  <si>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</si>
  <si>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</si>
  <si>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</si>
  <si>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</si>
  <si>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</si>
  <si>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</si>
  <si>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</si>
  <si>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</si>
  <si>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</si>
  <si>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</si>
  <si>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</si>
  <si>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</si>
  <si>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</si>
  <si>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</si>
  <si>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</si>
  <si>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</si>
  <si>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</si>
  <si>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</si>
  <si>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</si>
  <si>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>zakup urządzenia hydraulicznego HOLMATRO</t>
  </si>
  <si>
    <t>Jednostki terenowe Policji</t>
  </si>
  <si>
    <t>na dofinansowanie kosztów zakupu samochodu osobowego w policyjhnej wersji oznakowanej</t>
  </si>
  <si>
    <t>Komenda Wojewódzka Policji we Wroclawiu Fundusz wsparcia Policji</t>
  </si>
  <si>
    <t>i</t>
  </si>
  <si>
    <t>OSP Miłkowice</t>
  </si>
  <si>
    <t>dofinansowanie zakupu sprzętu i odzieży ochronnej</t>
  </si>
  <si>
    <t>zakup sprzętu specjalistycznego</t>
  </si>
  <si>
    <t xml:space="preserve">dofinansowanie do remontu garazy </t>
  </si>
  <si>
    <t xml:space="preserve">Zalącznik nr 5  do Uchwaly Rady Gminy Milkowice nr LVI/311/2014 z dnia 28.10.2014 r.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</si>
</sst>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19" fillId="0" borderId="17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19" fillId="0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7" xfId="54" applyFont="1" applyFill="1" applyBorder="1" applyAlignment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0" xfId="52" applyAlignment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4" fontId="23" fillId="0" borderId="24" xfId="0" applyNumberFormat="1" applyFont="1" applyBorder="1" applyAlignment="1">
      <alignment vertical="center"/>
    </xf>
    <xf numFmtId="4" fontId="23" fillId="0" borderId="27" xfId="0" applyNumberFormat="1" applyFont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3" fillId="0" borderId="28" xfId="0" applyNumberFormat="1" applyFont="1" applyFill="1" applyBorder="1" applyAlignment="1">
      <alignment vertical="center"/>
    </xf>
    <xf numFmtId="4" fontId="23" fillId="0" borderId="29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24" xfId="0" applyNumberFormat="1" applyFont="1" applyFill="1" applyBorder="1" applyAlignment="1">
      <alignment vertical="center"/>
    </xf>
    <xf numFmtId="4" fontId="23" fillId="0" borderId="30" xfId="0" applyNumberFormat="1" applyFont="1" applyFill="1" applyBorder="1" applyAlignment="1">
      <alignment vertical="center"/>
    </xf>
    <xf numFmtId="4" fontId="0" fillId="0" borderId="17" xfId="53" applyNumberFormat="1" applyFont="1" applyFill="1" applyBorder="1" applyAlignment="1">
      <alignment vertical="center"/>
      <protection/>
    </xf>
    <xf numFmtId="4" fontId="29" fillId="0" borderId="18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3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90" zoomScaleNormal="90" zoomScalePageLayoutView="0" workbookViewId="0" topLeftCell="A31">
      <selection activeCell="A1" sqref="A1:I45"/>
    </sheetView>
  </sheetViews>
  <sheetFormatPr defaultColWidth="8.625" defaultRowHeight="12.75"/>
  <cols>
    <col min="1" max="1" width="3.75390625" style="24" customWidth="1"/>
    <col min="2" max="2" width="7.625" style="24" customWidth="1"/>
    <col min="3" max="3" width="9.25390625" style="24" customWidth="1"/>
    <col min="4" max="4" width="18.375" style="24" customWidth="1"/>
    <col min="5" max="5" width="22.75390625" style="24" customWidth="1"/>
    <col min="6" max="6" width="26.375" style="24" customWidth="1"/>
    <col min="7" max="7" width="25.25390625" style="24" customWidth="1"/>
    <col min="8" max="8" width="0.875" style="24" customWidth="1"/>
    <col min="9" max="9" width="13.125" style="26" hidden="1" customWidth="1"/>
    <col min="10" max="10" width="0" style="24" hidden="1" customWidth="1"/>
    <col min="11" max="16384" width="8.625" style="24" customWidth="1"/>
  </cols>
  <sheetData>
    <row r="1" spans="1:9" s="25" customFormat="1" ht="66" customHeight="1">
      <c r="A1" s="24"/>
      <c r="B1" s="24"/>
      <c r="C1" s="24"/>
      <c r="D1" s="24"/>
      <c r="E1" s="24"/>
      <c r="F1" s="24"/>
      <c r="G1" s="88" t="s">
        <v>81</v>
      </c>
      <c r="H1" s="88"/>
      <c r="I1" s="88"/>
    </row>
    <row r="2" spans="1:7" ht="33.75" customHeight="1">
      <c r="A2" s="84" t="s">
        <v>62</v>
      </c>
      <c r="B2" s="84"/>
      <c r="C2" s="84"/>
      <c r="D2" s="84"/>
      <c r="E2" s="84"/>
      <c r="F2" s="84"/>
      <c r="G2" s="84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0" t="s">
        <v>30</v>
      </c>
      <c r="B6" s="21"/>
      <c r="C6" s="21"/>
      <c r="D6" s="21"/>
      <c r="E6" s="21"/>
      <c r="F6" s="21"/>
      <c r="G6" s="70">
        <f>G7</f>
        <v>960000</v>
      </c>
    </row>
    <row r="7" spans="1:7" ht="20.25" customHeight="1" thickBot="1">
      <c r="A7" s="22" t="s">
        <v>31</v>
      </c>
      <c r="B7" s="23"/>
      <c r="C7" s="23"/>
      <c r="D7" s="23"/>
      <c r="E7" s="23"/>
      <c r="F7" s="23"/>
      <c r="G7" s="71">
        <f>SUM(G8:G14)</f>
        <v>960000</v>
      </c>
    </row>
    <row r="8" spans="1:256" s="32" customFormat="1" ht="30" customHeight="1">
      <c r="A8" s="19">
        <v>1</v>
      </c>
      <c r="B8" s="27" t="s">
        <v>11</v>
      </c>
      <c r="C8" s="27" t="s">
        <v>18</v>
      </c>
      <c r="D8" s="28" t="s">
        <v>32</v>
      </c>
      <c r="E8" s="85" t="s">
        <v>0</v>
      </c>
      <c r="F8" s="29" t="s">
        <v>15</v>
      </c>
      <c r="G8" s="72">
        <v>205400</v>
      </c>
      <c r="H8" s="3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2" customFormat="1" ht="30" customHeight="1">
      <c r="A9" s="7">
        <v>2</v>
      </c>
      <c r="B9" s="33">
        <v>400</v>
      </c>
      <c r="C9" s="33">
        <v>40002</v>
      </c>
      <c r="D9" s="33" t="s">
        <v>12</v>
      </c>
      <c r="E9" s="85"/>
      <c r="F9" s="34" t="s">
        <v>16</v>
      </c>
      <c r="G9" s="73">
        <v>328400</v>
      </c>
      <c r="H9" s="30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2" customFormat="1" ht="30" customHeight="1">
      <c r="A10" s="7">
        <v>3</v>
      </c>
      <c r="B10" s="33">
        <v>600</v>
      </c>
      <c r="C10" s="33">
        <v>60016</v>
      </c>
      <c r="D10" s="35" t="s">
        <v>19</v>
      </c>
      <c r="E10" s="85"/>
      <c r="F10" s="34" t="s">
        <v>33</v>
      </c>
      <c r="G10" s="73">
        <v>160000</v>
      </c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2" customFormat="1" ht="30" customHeight="1">
      <c r="A11" s="7">
        <v>4</v>
      </c>
      <c r="B11" s="33">
        <v>700</v>
      </c>
      <c r="C11" s="33">
        <v>70004</v>
      </c>
      <c r="D11" s="8" t="s">
        <v>57</v>
      </c>
      <c r="E11" s="85"/>
      <c r="F11" s="36" t="s">
        <v>17</v>
      </c>
      <c r="G11" s="73">
        <v>60500</v>
      </c>
      <c r="H11" s="30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2" customFormat="1" ht="25.5">
      <c r="A12" s="9">
        <v>5</v>
      </c>
      <c r="B12" s="37">
        <v>801</v>
      </c>
      <c r="C12" s="37">
        <v>80113</v>
      </c>
      <c r="D12" s="35" t="s">
        <v>20</v>
      </c>
      <c r="E12" s="85"/>
      <c r="F12" s="38" t="s">
        <v>34</v>
      </c>
      <c r="G12" s="73">
        <v>170000</v>
      </c>
      <c r="H12" s="30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2" customFormat="1" ht="38.25">
      <c r="A13" s="9">
        <v>6</v>
      </c>
      <c r="B13" s="37">
        <v>900</v>
      </c>
      <c r="C13" s="37">
        <v>90002</v>
      </c>
      <c r="D13" s="35" t="s">
        <v>22</v>
      </c>
      <c r="E13" s="85"/>
      <c r="F13" s="38" t="s">
        <v>35</v>
      </c>
      <c r="G13" s="74">
        <v>26500</v>
      </c>
      <c r="H13" s="30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2" customFormat="1" ht="39" thickBot="1">
      <c r="A14" s="9">
        <v>7</v>
      </c>
      <c r="B14" s="37">
        <v>900</v>
      </c>
      <c r="C14" s="37">
        <v>90004</v>
      </c>
      <c r="D14" s="33" t="s">
        <v>36</v>
      </c>
      <c r="E14" s="86"/>
      <c r="F14" s="38" t="s">
        <v>37</v>
      </c>
      <c r="G14" s="74">
        <v>9200</v>
      </c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9" s="32" customFormat="1" ht="15.75" customHeight="1" thickBot="1">
      <c r="A15" s="10" t="s">
        <v>38</v>
      </c>
      <c r="B15" s="11"/>
      <c r="C15" s="11"/>
      <c r="D15" s="11"/>
      <c r="E15" s="11"/>
      <c r="F15" s="11"/>
      <c r="G15" s="75">
        <f>G16+G21</f>
        <v>809600</v>
      </c>
      <c r="I15" s="39"/>
    </row>
    <row r="16" spans="1:9" s="32" customFormat="1" ht="15.75" customHeight="1">
      <c r="A16" s="12" t="s">
        <v>39</v>
      </c>
      <c r="B16" s="13"/>
      <c r="C16" s="13"/>
      <c r="D16" s="13"/>
      <c r="E16" s="13"/>
      <c r="F16" s="13"/>
      <c r="G16" s="76">
        <f>SUM(G17:G20)</f>
        <v>629600</v>
      </c>
      <c r="I16" s="39"/>
    </row>
    <row r="17" spans="1:9" s="32" customFormat="1" ht="36.75" customHeight="1">
      <c r="A17" s="9">
        <v>1</v>
      </c>
      <c r="B17" s="37">
        <v>921</v>
      </c>
      <c r="C17" s="37">
        <v>92109</v>
      </c>
      <c r="D17" s="40" t="s">
        <v>23</v>
      </c>
      <c r="E17" s="38" t="s">
        <v>40</v>
      </c>
      <c r="F17" s="38" t="s">
        <v>41</v>
      </c>
      <c r="G17" s="77">
        <v>352600</v>
      </c>
      <c r="I17" s="39"/>
    </row>
    <row r="18" spans="1:9" s="32" customFormat="1" ht="30" customHeight="1">
      <c r="A18" s="9">
        <v>2</v>
      </c>
      <c r="B18" s="37">
        <v>921</v>
      </c>
      <c r="C18" s="37">
        <v>92116</v>
      </c>
      <c r="D18" s="37" t="s">
        <v>14</v>
      </c>
      <c r="E18" s="38" t="s">
        <v>40</v>
      </c>
      <c r="F18" s="38" t="s">
        <v>42</v>
      </c>
      <c r="G18" s="74">
        <v>210000</v>
      </c>
      <c r="I18" s="39"/>
    </row>
    <row r="19" spans="1:9" s="32" customFormat="1" ht="41.25" customHeight="1">
      <c r="A19" s="9">
        <v>3</v>
      </c>
      <c r="B19" s="37">
        <v>921</v>
      </c>
      <c r="C19" s="37">
        <v>92195</v>
      </c>
      <c r="D19" s="40" t="s">
        <v>1</v>
      </c>
      <c r="E19" s="38" t="s">
        <v>40</v>
      </c>
      <c r="F19" s="38" t="s">
        <v>58</v>
      </c>
      <c r="G19" s="74">
        <v>59000</v>
      </c>
      <c r="I19" s="39"/>
    </row>
    <row r="20" spans="1:9" s="32" customFormat="1" ht="39" thickBot="1">
      <c r="A20" s="9">
        <v>4</v>
      </c>
      <c r="B20" s="37">
        <v>926</v>
      </c>
      <c r="C20" s="37">
        <v>92605</v>
      </c>
      <c r="D20" s="40" t="s">
        <v>43</v>
      </c>
      <c r="E20" s="38" t="s">
        <v>40</v>
      </c>
      <c r="F20" s="38" t="s">
        <v>44</v>
      </c>
      <c r="G20" s="74">
        <v>8000</v>
      </c>
      <c r="H20" s="41"/>
      <c r="I20" s="39"/>
    </row>
    <row r="21" spans="1:9" s="32" customFormat="1" ht="15.75" customHeight="1">
      <c r="A21" s="12" t="s">
        <v>48</v>
      </c>
      <c r="B21" s="13"/>
      <c r="C21" s="13"/>
      <c r="D21" s="13"/>
      <c r="E21" s="13"/>
      <c r="F21" s="13"/>
      <c r="G21" s="76">
        <f>SUM(G22:G23)</f>
        <v>180000</v>
      </c>
      <c r="I21" s="39"/>
    </row>
    <row r="22" spans="1:9" s="32" customFormat="1" ht="54" customHeight="1">
      <c r="A22" s="9">
        <v>1</v>
      </c>
      <c r="B22" s="37">
        <v>801</v>
      </c>
      <c r="C22" s="37">
        <v>80104</v>
      </c>
      <c r="D22" s="37" t="s">
        <v>45</v>
      </c>
      <c r="E22" s="38" t="s">
        <v>49</v>
      </c>
      <c r="F22" s="38" t="s">
        <v>50</v>
      </c>
      <c r="G22" s="74">
        <v>156875</v>
      </c>
      <c r="I22" s="39"/>
    </row>
    <row r="23" spans="1:9" s="32" customFormat="1" ht="54" customHeight="1" thickBot="1">
      <c r="A23" s="9">
        <v>2</v>
      </c>
      <c r="B23" s="37">
        <v>801</v>
      </c>
      <c r="C23" s="37">
        <v>80106</v>
      </c>
      <c r="D23" s="37" t="s">
        <v>45</v>
      </c>
      <c r="E23" s="38" t="s">
        <v>49</v>
      </c>
      <c r="F23" s="38" t="s">
        <v>50</v>
      </c>
      <c r="G23" s="74">
        <v>23125</v>
      </c>
      <c r="I23" s="39"/>
    </row>
    <row r="24" spans="1:9" s="32" customFormat="1" ht="15.75" customHeight="1" thickBot="1">
      <c r="A24" s="10" t="s">
        <v>51</v>
      </c>
      <c r="B24" s="11"/>
      <c r="C24" s="11"/>
      <c r="D24" s="11"/>
      <c r="E24" s="11"/>
      <c r="F24" s="11"/>
      <c r="G24" s="75">
        <f>G25+G38</f>
        <v>972272.52</v>
      </c>
      <c r="I24" s="39"/>
    </row>
    <row r="25" spans="1:9" s="32" customFormat="1" ht="15.75" customHeight="1">
      <c r="A25" s="12" t="s">
        <v>52</v>
      </c>
      <c r="B25" s="13"/>
      <c r="C25" s="13"/>
      <c r="D25" s="13"/>
      <c r="E25" s="13"/>
      <c r="F25" s="13"/>
      <c r="G25" s="76">
        <f>SUM(G26:G37)</f>
        <v>786152</v>
      </c>
      <c r="I25" s="39"/>
    </row>
    <row r="26" spans="1:256" s="32" customFormat="1" ht="43.5" customHeight="1">
      <c r="A26" s="7">
        <v>1</v>
      </c>
      <c r="B26" s="42" t="s">
        <v>11</v>
      </c>
      <c r="C26" s="42" t="s">
        <v>18</v>
      </c>
      <c r="D26" s="35" t="s">
        <v>32</v>
      </c>
      <c r="E26" s="43" t="s">
        <v>60</v>
      </c>
      <c r="F26" s="36" t="s">
        <v>59</v>
      </c>
      <c r="G26" s="73">
        <v>45000</v>
      </c>
      <c r="H26" s="30"/>
      <c r="I26" s="31"/>
      <c r="J26" s="30" t="s">
        <v>76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2" customFormat="1" ht="43.5" customHeight="1">
      <c r="A27" s="44">
        <v>2</v>
      </c>
      <c r="B27" s="45" t="s">
        <v>11</v>
      </c>
      <c r="C27" s="45" t="s">
        <v>18</v>
      </c>
      <c r="D27" s="35" t="s">
        <v>32</v>
      </c>
      <c r="E27" s="43" t="s">
        <v>60</v>
      </c>
      <c r="F27" s="36" t="s">
        <v>61</v>
      </c>
      <c r="G27" s="73">
        <v>30000</v>
      </c>
      <c r="H27" s="30"/>
      <c r="I27" s="31"/>
      <c r="J27" s="30" t="s">
        <v>76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10" s="65" customFormat="1" ht="50.25" customHeight="1">
      <c r="A28" s="60">
        <v>3</v>
      </c>
      <c r="B28" s="61">
        <v>851</v>
      </c>
      <c r="C28" s="61">
        <v>85121</v>
      </c>
      <c r="D28" s="62" t="s">
        <v>68</v>
      </c>
      <c r="E28" s="63" t="s">
        <v>69</v>
      </c>
      <c r="F28" s="64" t="s">
        <v>70</v>
      </c>
      <c r="G28" s="78">
        <v>19090</v>
      </c>
      <c r="J28" s="54" t="s">
        <v>76</v>
      </c>
    </row>
    <row r="29" spans="1:9" s="32" customFormat="1" ht="36.75" customHeight="1">
      <c r="A29" s="9">
        <v>4</v>
      </c>
      <c r="B29" s="37">
        <v>851</v>
      </c>
      <c r="C29" s="37">
        <v>85154</v>
      </c>
      <c r="D29" s="40" t="s">
        <v>21</v>
      </c>
      <c r="E29" s="38" t="s">
        <v>40</v>
      </c>
      <c r="F29" s="38" t="s">
        <v>53</v>
      </c>
      <c r="G29" s="74">
        <v>25000</v>
      </c>
      <c r="I29" s="39"/>
    </row>
    <row r="30" spans="1:9" s="48" customFormat="1" ht="30.75" customHeight="1">
      <c r="A30" s="14">
        <v>5</v>
      </c>
      <c r="B30" s="15">
        <v>600</v>
      </c>
      <c r="C30" s="15">
        <v>60004</v>
      </c>
      <c r="D30" s="46" t="s">
        <v>6</v>
      </c>
      <c r="E30" s="47" t="s">
        <v>7</v>
      </c>
      <c r="F30" s="47" t="s">
        <v>8</v>
      </c>
      <c r="G30" s="79">
        <v>117700</v>
      </c>
      <c r="I30" s="49"/>
    </row>
    <row r="31" spans="1:10" s="48" customFormat="1" ht="41.25" customHeight="1">
      <c r="A31" s="14">
        <v>6</v>
      </c>
      <c r="B31" s="15">
        <v>600</v>
      </c>
      <c r="C31" s="15">
        <v>60016</v>
      </c>
      <c r="D31" s="35" t="s">
        <v>19</v>
      </c>
      <c r="E31" s="43" t="s">
        <v>60</v>
      </c>
      <c r="F31" s="57" t="s">
        <v>63</v>
      </c>
      <c r="G31" s="79">
        <v>66162</v>
      </c>
      <c r="I31" s="49"/>
      <c r="J31" s="48" t="s">
        <v>76</v>
      </c>
    </row>
    <row r="32" spans="1:10" s="48" customFormat="1" ht="38.25" customHeight="1">
      <c r="A32" s="14">
        <v>7</v>
      </c>
      <c r="B32" s="15">
        <v>600</v>
      </c>
      <c r="C32" s="15">
        <v>60016</v>
      </c>
      <c r="D32" s="35" t="s">
        <v>19</v>
      </c>
      <c r="E32" s="43" t="s">
        <v>60</v>
      </c>
      <c r="F32" s="57" t="s">
        <v>64</v>
      </c>
      <c r="G32" s="79">
        <v>66200</v>
      </c>
      <c r="I32" s="49"/>
      <c r="J32" s="48" t="s">
        <v>76</v>
      </c>
    </row>
    <row r="33" spans="1:10" s="48" customFormat="1" ht="42.75" customHeight="1">
      <c r="A33" s="14">
        <v>8</v>
      </c>
      <c r="B33" s="15">
        <v>600</v>
      </c>
      <c r="C33" s="15">
        <v>60016</v>
      </c>
      <c r="D33" s="35" t="s">
        <v>19</v>
      </c>
      <c r="E33" s="43" t="s">
        <v>60</v>
      </c>
      <c r="F33" s="57" t="s">
        <v>65</v>
      </c>
      <c r="G33" s="79">
        <v>160000</v>
      </c>
      <c r="I33" s="49"/>
      <c r="J33" s="48" t="s">
        <v>76</v>
      </c>
    </row>
    <row r="34" spans="1:9" s="32" customFormat="1" ht="54" customHeight="1">
      <c r="A34" s="9">
        <v>9</v>
      </c>
      <c r="B34" s="37">
        <v>801</v>
      </c>
      <c r="C34" s="37">
        <v>80104</v>
      </c>
      <c r="D34" s="37" t="s">
        <v>45</v>
      </c>
      <c r="E34" s="38" t="s">
        <v>46</v>
      </c>
      <c r="F34" s="38" t="s">
        <v>47</v>
      </c>
      <c r="G34" s="74">
        <v>190000</v>
      </c>
      <c r="I34" s="39"/>
    </row>
    <row r="35" spans="1:10" s="32" customFormat="1" ht="54" customHeight="1">
      <c r="A35" s="44">
        <v>10</v>
      </c>
      <c r="B35" s="66">
        <v>900</v>
      </c>
      <c r="C35" s="66">
        <v>90002</v>
      </c>
      <c r="D35" s="58" t="s">
        <v>22</v>
      </c>
      <c r="E35" s="67" t="s">
        <v>60</v>
      </c>
      <c r="F35" s="59" t="s">
        <v>13</v>
      </c>
      <c r="G35" s="80">
        <v>15000</v>
      </c>
      <c r="I35" s="39"/>
      <c r="J35" s="32" t="s">
        <v>76</v>
      </c>
    </row>
    <row r="36" spans="1:10" s="32" customFormat="1" ht="51" customHeight="1">
      <c r="A36" s="9">
        <v>11</v>
      </c>
      <c r="B36" s="37">
        <v>921</v>
      </c>
      <c r="C36" s="37">
        <v>92109</v>
      </c>
      <c r="D36" s="40" t="s">
        <v>23</v>
      </c>
      <c r="E36" s="38" t="s">
        <v>40</v>
      </c>
      <c r="F36" s="38" t="s">
        <v>71</v>
      </c>
      <c r="G36" s="74">
        <v>40000</v>
      </c>
      <c r="I36" s="39"/>
      <c r="J36" s="32" t="s">
        <v>76</v>
      </c>
    </row>
    <row r="37" spans="1:10" s="32" customFormat="1" ht="51" customHeight="1">
      <c r="A37" s="9">
        <v>12</v>
      </c>
      <c r="B37" s="37">
        <v>754</v>
      </c>
      <c r="C37" s="37">
        <v>75403</v>
      </c>
      <c r="D37" s="40" t="s">
        <v>73</v>
      </c>
      <c r="E37" s="38" t="s">
        <v>75</v>
      </c>
      <c r="F37" s="38" t="s">
        <v>74</v>
      </c>
      <c r="G37" s="77">
        <v>12000</v>
      </c>
      <c r="I37" s="39"/>
      <c r="J37" s="32" t="s">
        <v>76</v>
      </c>
    </row>
    <row r="38" spans="1:9" s="32" customFormat="1" ht="15.75" customHeight="1">
      <c r="A38" s="68" t="s">
        <v>54</v>
      </c>
      <c r="B38" s="69"/>
      <c r="C38" s="69"/>
      <c r="D38" s="69"/>
      <c r="E38" s="69"/>
      <c r="F38" s="69"/>
      <c r="G38" s="81">
        <f>SUM(G39:G44)</f>
        <v>186120.52000000002</v>
      </c>
      <c r="I38" s="39"/>
    </row>
    <row r="39" spans="1:10" s="50" customFormat="1" ht="40.5" customHeight="1">
      <c r="A39" s="16">
        <v>1</v>
      </c>
      <c r="B39" s="17">
        <v>754</v>
      </c>
      <c r="C39" s="17">
        <v>75412</v>
      </c>
      <c r="D39" s="18" t="s">
        <v>66</v>
      </c>
      <c r="E39" s="18" t="s">
        <v>67</v>
      </c>
      <c r="F39" s="18" t="s">
        <v>72</v>
      </c>
      <c r="G39" s="82">
        <v>15000</v>
      </c>
      <c r="I39" s="51"/>
      <c r="J39" s="50" t="s">
        <v>76</v>
      </c>
    </row>
    <row r="40" spans="1:9" s="50" customFormat="1" ht="40.5" customHeight="1">
      <c r="A40" s="16">
        <v>2</v>
      </c>
      <c r="B40" s="17">
        <v>754</v>
      </c>
      <c r="C40" s="17">
        <v>75412</v>
      </c>
      <c r="D40" s="18" t="s">
        <v>66</v>
      </c>
      <c r="E40" s="18" t="s">
        <v>77</v>
      </c>
      <c r="F40" s="18" t="s">
        <v>78</v>
      </c>
      <c r="G40" s="82">
        <v>12720.52</v>
      </c>
      <c r="I40" s="51"/>
    </row>
    <row r="41" spans="1:10" s="50" customFormat="1" ht="40.5" customHeight="1">
      <c r="A41" s="16">
        <v>3</v>
      </c>
      <c r="B41" s="17">
        <v>754</v>
      </c>
      <c r="C41" s="17">
        <v>75412</v>
      </c>
      <c r="D41" s="18" t="s">
        <v>66</v>
      </c>
      <c r="E41" s="18" t="s">
        <v>67</v>
      </c>
      <c r="F41" s="18" t="s">
        <v>79</v>
      </c>
      <c r="G41" s="82">
        <v>5000</v>
      </c>
      <c r="I41" s="51"/>
      <c r="J41" s="50" t="s">
        <v>76</v>
      </c>
    </row>
    <row r="42" spans="1:10" s="50" customFormat="1" ht="40.5" customHeight="1">
      <c r="A42" s="16">
        <v>4</v>
      </c>
      <c r="B42" s="17">
        <v>754</v>
      </c>
      <c r="C42" s="17">
        <v>75412</v>
      </c>
      <c r="D42" s="18" t="s">
        <v>66</v>
      </c>
      <c r="E42" s="18" t="s">
        <v>67</v>
      </c>
      <c r="F42" s="18" t="s">
        <v>80</v>
      </c>
      <c r="G42" s="82">
        <v>11500</v>
      </c>
      <c r="I42" s="51"/>
      <c r="J42" s="50" t="s">
        <v>76</v>
      </c>
    </row>
    <row r="43" spans="1:9" s="50" customFormat="1" ht="40.5" customHeight="1">
      <c r="A43" s="16">
        <v>5</v>
      </c>
      <c r="B43" s="17">
        <v>921</v>
      </c>
      <c r="C43" s="17">
        <v>92120</v>
      </c>
      <c r="D43" s="18" t="s">
        <v>3</v>
      </c>
      <c r="E43" s="18" t="s">
        <v>4</v>
      </c>
      <c r="F43" s="18" t="s">
        <v>5</v>
      </c>
      <c r="G43" s="82">
        <v>50000</v>
      </c>
      <c r="I43" s="51"/>
    </row>
    <row r="44" spans="1:9" s="32" customFormat="1" ht="39" thickBot="1">
      <c r="A44" s="19">
        <v>6</v>
      </c>
      <c r="B44" s="52">
        <v>926</v>
      </c>
      <c r="C44" s="52">
        <v>92605</v>
      </c>
      <c r="D44" s="40" t="s">
        <v>43</v>
      </c>
      <c r="E44" s="28" t="s">
        <v>55</v>
      </c>
      <c r="F44" s="53" t="s">
        <v>56</v>
      </c>
      <c r="G44" s="83">
        <v>91900</v>
      </c>
      <c r="I44" s="39"/>
    </row>
    <row r="45" spans="1:9" s="54" customFormat="1" ht="19.5" customHeight="1" thickBot="1">
      <c r="A45" s="87" t="s">
        <v>2</v>
      </c>
      <c r="B45" s="87"/>
      <c r="C45" s="87"/>
      <c r="D45" s="87"/>
      <c r="E45" s="87"/>
      <c r="F45" s="87"/>
      <c r="G45" s="4">
        <f>G6+G15+G24</f>
        <v>2741872.52</v>
      </c>
      <c r="I45" s="55"/>
    </row>
    <row r="46" ht="12.75">
      <c r="H46" s="56"/>
    </row>
    <row r="47" spans="2:8" ht="12.75">
      <c r="B47" s="1"/>
      <c r="D47" s="1"/>
      <c r="G47" s="26">
        <f>SUM(G26,G27,G28,G31,G32,G33,G35,G37,G39,G36,G40)</f>
        <v>481172.52</v>
      </c>
      <c r="H47" s="56"/>
    </row>
    <row r="48" spans="7:14" ht="12.75">
      <c r="G48" s="26">
        <f>SUM(G45-G47)</f>
        <v>2260700</v>
      </c>
      <c r="N48" s="24">
        <v>32</v>
      </c>
    </row>
    <row r="49" ht="12.75">
      <c r="G49" s="26"/>
    </row>
    <row r="51" ht="12.75">
      <c r="G51" s="26"/>
    </row>
  </sheetData>
  <sheetProtection/>
  <mergeCells count="4">
    <mergeCell ref="A2:G2"/>
    <mergeCell ref="E8:E14"/>
    <mergeCell ref="A45:F45"/>
    <mergeCell ref="G1:I1"/>
  </mergeCells>
  <printOptions/>
  <pageMargins left="0.72" right="0.7875" top="0.22" bottom="0.17" header="0.2" footer="0.18"/>
  <pageSetup fitToHeight="2" horizontalDpi="600" verticalDpi="600" orientation="portrait" paperSize="9" scale="5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2014-10-31T12:04:35Z</cp:lastPrinted>
  <dcterms:created xsi:type="dcterms:W3CDTF">2012-11-12T08:06:07Z</dcterms:created>
  <dcterms:modified xsi:type="dcterms:W3CDTF">2014-10-31T12:06:23Z</dcterms:modified>
  <cp:category/>
  <cp:version/>
  <cp:contentType/>
  <cp:contentStatus/>
</cp:coreProperties>
</file>