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60" windowHeight="9408" activeTab="0"/>
  </bookViews>
  <sheets>
    <sheet name="14" sheetId="1" r:id="rId1"/>
  </sheets>
  <definedNames>
    <definedName name="_xlnm.Print_Area" localSheetId="0">'14'!$A$1:$G$41</definedName>
  </definedNames>
  <calcPr fullCalcOnLoad="1"/>
</workbook>
</file>

<file path=xl/sharedStrings.xml><?xml version="1.0" encoding="utf-8"?>
<sst xmlns="http://schemas.openxmlformats.org/spreadsheetml/2006/main" count="100" uniqueCount="73">
  <si>
    <t>Wykaz dotacji udzielanych z budżetu Gminy Miłkowice w roku 2018</t>
  </si>
  <si>
    <t>w złotych</t>
  </si>
  <si>
    <t>Lp.</t>
  </si>
  <si>
    <t>Dział</t>
  </si>
  <si>
    <t>Rozdział</t>
  </si>
  <si>
    <t>Wyszczególnienie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</si>
  <si>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</si>
  <si>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</si>
  <si>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</si>
  <si>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</si>
  <si>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</si>
  <si>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010</t>
  </si>
  <si>
    <t>01010</t>
  </si>
  <si>
    <t>Infrastruktura sanitacyjna wsi</t>
  </si>
  <si>
    <t>Gminny Zakład Gospodarki Komunalnej w Miłkowicach</t>
  </si>
  <si>
    <r>
      <t xml:space="preserve">dotacja do 1 m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ścieków</t>
    </r>
  </si>
  <si>
    <t>Dostarczanie wody</t>
  </si>
  <si>
    <r>
      <t xml:space="preserve">dotacja do 1 m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wody</t>
    </r>
  </si>
  <si>
    <t>Drogi publiczne gminne</t>
  </si>
  <si>
    <t>dotacja do 1 km dróg gminnych</t>
  </si>
  <si>
    <t>Różne jednostki obsługi gospodarki mieszkaniowej</t>
  </si>
  <si>
    <r>
      <t xml:space="preserve">dotacja do 1 m 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powierzchni administrowanej</t>
    </r>
  </si>
  <si>
    <t>Cmentarze</t>
  </si>
  <si>
    <t>Dowożenie uczniów do szkół</t>
  </si>
  <si>
    <t>dotacja do 1 km przewozu uczniów</t>
  </si>
  <si>
    <t>Gospodarka odpadami</t>
  </si>
  <si>
    <t>dotacja do 1 mieszkańca gminy w zakresie utrzymania czystości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</si>
  <si>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</si>
  <si>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</si>
  <si>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</si>
  <si>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</si>
  <si>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Domy i ośrodki kultury, świetlice i kluby</t>
  </si>
  <si>
    <t>Gminny Ośrodek Kultury i Sportu w Miłkowicach</t>
  </si>
  <si>
    <t>na realizację zadań gminy z zakresu krzewienia kultury</t>
  </si>
  <si>
    <t>Biblioteki</t>
  </si>
  <si>
    <t>na realizację zadań gminy z zakresu bibliotek gminnych</t>
  </si>
  <si>
    <t>Zadania z zakresu kultury fizycznej i sportu</t>
  </si>
  <si>
    <t>na realizację zadań gminy z zakresu kultury fizycznej i sportu</t>
  </si>
  <si>
    <t xml:space="preserve">  II.2. Jednostki spoza sektora finansów publicznych</t>
  </si>
  <si>
    <t>Przedszkola</t>
  </si>
  <si>
    <t>Przedszkole Niepubliczne "Słoneczko" w Miłkowicach</t>
  </si>
  <si>
    <t xml:space="preserve">na koszty utrzymania dzieci uczęszczających do przedszkola </t>
  </si>
  <si>
    <t xml:space="preserve">  III. Dotacje celowe</t>
  </si>
  <si>
    <t xml:space="preserve">  III.1. Jednostki sektora finansów publicznych</t>
  </si>
  <si>
    <t xml:space="preserve">Gminny Zaklad Gospodarki Komunalnej w Milkowicach </t>
  </si>
  <si>
    <t>Modernizacja I Biobloku na oczyszczalni ścieków (instalacja elektryczna, sterowanie, falownik)</t>
  </si>
  <si>
    <t>Modernizacja przepompowni ścieków w Kochlicach (PGR)</t>
  </si>
  <si>
    <t>Zakup dmuchawy (stopień sprężający)</t>
  </si>
  <si>
    <t xml:space="preserve">Zakup pomp ściekowych </t>
  </si>
  <si>
    <t>Przeciwdziałanie alkoholizmowi</t>
  </si>
  <si>
    <t>na realizację programów profilaktyki rozwiązywania problemów alkoholowych</t>
  </si>
  <si>
    <t>Gminny Ośrodek Zdrowia w Miłkowicach</t>
  </si>
  <si>
    <t>Zbiorowy transport lokalny</t>
  </si>
  <si>
    <t>Miasto Legnica</t>
  </si>
  <si>
    <t>na komunikację publiczną Ulesie-Legnica</t>
  </si>
  <si>
    <t xml:space="preserve">  III.2. Jednostki spoza sektora finansów publicznych</t>
  </si>
  <si>
    <t>Ochrona zabytków</t>
  </si>
  <si>
    <t>X</t>
  </si>
  <si>
    <t>na prace konserwatorskie, restauratorskie i roboty budowlane przy zabytkach</t>
  </si>
  <si>
    <t>stowarzyszenia</t>
  </si>
  <si>
    <t>upowszechnianie kultury fizycznej sportu na terenie gminy</t>
  </si>
  <si>
    <t>801    921</t>
  </si>
  <si>
    <t>80195     92195</t>
  </si>
  <si>
    <t>Pozostała działalność</t>
  </si>
  <si>
    <t>organizacjom prowadzącym działalność pożytku publicznego</t>
  </si>
  <si>
    <t>na zadania własne bieżące gminy Miłkowice</t>
  </si>
  <si>
    <t>Ochotnicze straże pożarne</t>
  </si>
  <si>
    <t>na dofinansowanie zadań z zakresu ochrony przeciwpożarowej</t>
  </si>
  <si>
    <t>Ogółem dotacje, w tym :</t>
  </si>
  <si>
    <t>dotacje inwestycyjne:</t>
  </si>
  <si>
    <t>dotacje na zadania bieżące:</t>
  </si>
  <si>
    <t xml:space="preserve">Zakup  PIDION z wyposażeniem i oprogramowaniem </t>
  </si>
  <si>
    <r>
      <rPr>
        <b/>
        <sz val="10"/>
        <rFont val="Arial"/>
        <family val="2"/>
      </rPr>
      <t>Załącznik Nr 5</t>
    </r>
    <r>
      <rPr>
        <sz val="9"/>
        <rFont val="Arial"/>
        <family val="2"/>
      </rPr>
      <t xml:space="preserve">                                                             do Uchwały Rady Gminy Miłkowice                                     Nr XLIV/336/2018                                                     z dnia 22 lutego 2018r.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</si>
</sst>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i/>
      <sz val="12"/>
      <name val="Arial Narrow"/>
      <family val="2"/>
    </font>
    <font>
      <b/>
      <i/>
      <sz val="10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3" fontId="2" fillId="0" borderId="25" xfId="0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3" fontId="2" fillId="0" borderId="13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 wrapText="1"/>
    </xf>
    <xf numFmtId="3" fontId="2" fillId="0" borderId="31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/>
    </xf>
    <xf numFmtId="0" fontId="2" fillId="0" borderId="10" xfId="51" applyFont="1" applyFill="1" applyBorder="1" applyAlignment="1">
      <alignment horizontal="center" vertical="center"/>
      <protection/>
    </xf>
    <xf numFmtId="0" fontId="2" fillId="0" borderId="10" xfId="51" applyFont="1" applyFill="1" applyBorder="1" applyAlignment="1">
      <alignment horizontal="center" vertical="center" wrapText="1"/>
      <protection/>
    </xf>
    <xf numFmtId="0" fontId="2" fillId="0" borderId="10" xfId="51" applyFont="1" applyFill="1" applyBorder="1" applyAlignment="1">
      <alignment vertical="center" wrapText="1"/>
      <protection/>
    </xf>
    <xf numFmtId="3" fontId="2" fillId="0" borderId="10" xfId="51" applyNumberFormat="1" applyFont="1" applyFill="1" applyBorder="1" applyAlignment="1">
      <alignment vertical="center"/>
      <protection/>
    </xf>
    <xf numFmtId="0" fontId="2" fillId="0" borderId="0" xfId="51" applyFont="1" applyFill="1" applyAlignment="1">
      <alignment vertical="center"/>
      <protection/>
    </xf>
    <xf numFmtId="0" fontId="2" fillId="0" borderId="31" xfId="52" applyFont="1" applyFill="1" applyBorder="1" applyAlignment="1">
      <alignment horizontal="center" vertical="center"/>
      <protection/>
    </xf>
    <xf numFmtId="0" fontId="2" fillId="0" borderId="31" xfId="52" applyFont="1" applyFill="1" applyBorder="1" applyAlignment="1">
      <alignment horizontal="center" vertical="center" wrapText="1"/>
      <protection/>
    </xf>
    <xf numFmtId="0" fontId="2" fillId="0" borderId="31" xfId="52" applyFont="1" applyFill="1" applyBorder="1" applyAlignment="1">
      <alignment horizontal="left" vertical="top" wrapText="1"/>
      <protection/>
    </xf>
    <xf numFmtId="3" fontId="2" fillId="0" borderId="31" xfId="52" applyNumberFormat="1" applyFont="1" applyFill="1" applyBorder="1" applyAlignment="1">
      <alignment vertical="center"/>
      <protection/>
    </xf>
    <xf numFmtId="0" fontId="2" fillId="0" borderId="0" xfId="52" applyFont="1" applyFill="1" applyAlignment="1">
      <alignment vertical="center"/>
      <protection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 wrapText="1"/>
    </xf>
    <xf numFmtId="3" fontId="2" fillId="0" borderId="30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 wrapText="1"/>
    </xf>
    <xf numFmtId="3" fontId="2" fillId="0" borderId="29" xfId="0" applyNumberFormat="1" applyFont="1" applyFill="1" applyBorder="1" applyAlignment="1">
      <alignment vertical="center"/>
    </xf>
    <xf numFmtId="4" fontId="12" fillId="0" borderId="34" xfId="51" applyNumberFormat="1" applyFont="1" applyFill="1" applyBorder="1" applyAlignment="1">
      <alignment horizontal="center" vertical="center"/>
      <protection/>
    </xf>
    <xf numFmtId="4" fontId="11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7" fillId="0" borderId="36" xfId="51" applyFont="1" applyFill="1" applyBorder="1" applyAlignment="1">
      <alignment horizontal="right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U_98_budzet 2012" xfId="51"/>
    <cellStyle name="Normalny_Zał_budżet_25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2"/>
  <sheetViews>
    <sheetView tabSelected="1" zoomScale="90" zoomScaleNormal="90" zoomScalePageLayoutView="0" workbookViewId="0" topLeftCell="A1">
      <selection activeCell="G41" sqref="G41"/>
    </sheetView>
  </sheetViews>
  <sheetFormatPr defaultColWidth="8.50390625" defaultRowHeight="12.75"/>
  <cols>
    <col min="1" max="1" width="3.625" style="1" customWidth="1"/>
    <col min="2" max="2" width="5.50390625" style="1" customWidth="1"/>
    <col min="3" max="3" width="7.75390625" style="1" customWidth="1"/>
    <col min="4" max="4" width="18.50390625" style="1" customWidth="1"/>
    <col min="5" max="5" width="22.625" style="1" customWidth="1"/>
    <col min="6" max="6" width="26.125" style="1" customWidth="1"/>
    <col min="7" max="7" width="12.50390625" style="1" customWidth="1"/>
    <col min="8" max="8" width="1.875" style="1" customWidth="1"/>
    <col min="9" max="16384" width="8.50390625" style="1" customWidth="1"/>
  </cols>
  <sheetData>
    <row r="1" spans="6:8" ht="51.75" customHeight="1">
      <c r="F1" s="71" t="s">
        <v>72</v>
      </c>
      <c r="G1" s="72"/>
      <c r="H1" s="2"/>
    </row>
    <row r="2" spans="1:7" ht="33.75" customHeight="1">
      <c r="A2" s="73" t="s">
        <v>0</v>
      </c>
      <c r="B2" s="73"/>
      <c r="C2" s="73"/>
      <c r="D2" s="73"/>
      <c r="E2" s="73"/>
      <c r="F2" s="73"/>
      <c r="G2" s="73"/>
    </row>
    <row r="3" ht="10.5" customHeight="1">
      <c r="G3" s="3" t="s">
        <v>1</v>
      </c>
    </row>
    <row r="4" spans="1:7" ht="22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</row>
    <row r="5" spans="1:7" ht="20.25" customHeight="1" thickBot="1">
      <c r="A5" s="6" t="s">
        <v>9</v>
      </c>
      <c r="B5" s="7"/>
      <c r="C5" s="8"/>
      <c r="D5" s="8"/>
      <c r="E5" s="8"/>
      <c r="F5" s="8"/>
      <c r="G5" s="9">
        <f>G6</f>
        <v>1609032</v>
      </c>
    </row>
    <row r="6" spans="1:7" ht="20.25" customHeight="1" thickBot="1">
      <c r="A6" s="10" t="s">
        <v>10</v>
      </c>
      <c r="B6" s="11"/>
      <c r="C6" s="12"/>
      <c r="D6" s="12"/>
      <c r="E6" s="12"/>
      <c r="F6" s="12"/>
      <c r="G6" s="13">
        <f>SUM(G7:G14)</f>
        <v>1609032</v>
      </c>
    </row>
    <row r="7" spans="1:254" ht="30" customHeight="1">
      <c r="A7" s="14">
        <v>1</v>
      </c>
      <c r="B7" s="15" t="s">
        <v>11</v>
      </c>
      <c r="C7" s="15" t="s">
        <v>12</v>
      </c>
      <c r="D7" s="16" t="s">
        <v>13</v>
      </c>
      <c r="E7" s="74" t="s">
        <v>14</v>
      </c>
      <c r="F7" s="17" t="s">
        <v>15</v>
      </c>
      <c r="G7" s="18">
        <v>329120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</row>
    <row r="8" spans="1:254" ht="30" customHeight="1">
      <c r="A8" s="20">
        <v>2</v>
      </c>
      <c r="B8" s="20">
        <v>400</v>
      </c>
      <c r="C8" s="20">
        <v>40002</v>
      </c>
      <c r="D8" s="20" t="s">
        <v>16</v>
      </c>
      <c r="E8" s="74"/>
      <c r="F8" s="21" t="s">
        <v>17</v>
      </c>
      <c r="G8" s="22">
        <v>338544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</row>
    <row r="9" spans="1:254" ht="30" customHeight="1">
      <c r="A9" s="20">
        <v>3</v>
      </c>
      <c r="B9" s="20">
        <v>600</v>
      </c>
      <c r="C9" s="20">
        <v>60016</v>
      </c>
      <c r="D9" s="23" t="s">
        <v>18</v>
      </c>
      <c r="E9" s="74"/>
      <c r="F9" s="21" t="s">
        <v>19</v>
      </c>
      <c r="G9" s="22">
        <v>240000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</row>
    <row r="10" spans="1:254" ht="41.25">
      <c r="A10" s="20">
        <v>4</v>
      </c>
      <c r="B10" s="20">
        <v>700</v>
      </c>
      <c r="C10" s="20">
        <v>70004</v>
      </c>
      <c r="D10" s="23" t="s">
        <v>20</v>
      </c>
      <c r="E10" s="74"/>
      <c r="F10" s="24" t="s">
        <v>21</v>
      </c>
      <c r="G10" s="22">
        <v>200170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</row>
    <row r="11" spans="1:254" ht="30" customHeight="1">
      <c r="A11" s="20">
        <v>5</v>
      </c>
      <c r="B11" s="20">
        <v>710</v>
      </c>
      <c r="C11" s="20">
        <v>71035</v>
      </c>
      <c r="D11" s="23" t="s">
        <v>22</v>
      </c>
      <c r="E11" s="74"/>
      <c r="F11" s="24" t="s">
        <v>21</v>
      </c>
      <c r="G11" s="22">
        <v>105336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</row>
    <row r="12" spans="1:254" ht="27">
      <c r="A12" s="20">
        <v>6</v>
      </c>
      <c r="B12" s="25">
        <v>801</v>
      </c>
      <c r="C12" s="25">
        <v>80113</v>
      </c>
      <c r="D12" s="23" t="s">
        <v>23</v>
      </c>
      <c r="E12" s="74"/>
      <c r="F12" s="26" t="s">
        <v>24</v>
      </c>
      <c r="G12" s="22">
        <v>353907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</row>
    <row r="13" spans="1:254" ht="27">
      <c r="A13" s="20">
        <v>7</v>
      </c>
      <c r="B13" s="25">
        <v>900</v>
      </c>
      <c r="C13" s="25">
        <v>90002</v>
      </c>
      <c r="D13" s="23" t="s">
        <v>25</v>
      </c>
      <c r="E13" s="74"/>
      <c r="F13" s="26" t="s">
        <v>26</v>
      </c>
      <c r="G13" s="27">
        <v>31868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</row>
    <row r="14" spans="1:254" ht="27.75" thickBot="1">
      <c r="A14" s="20">
        <v>8</v>
      </c>
      <c r="B14" s="25">
        <v>900</v>
      </c>
      <c r="C14" s="25">
        <v>90004</v>
      </c>
      <c r="D14" s="20" t="s">
        <v>27</v>
      </c>
      <c r="E14" s="75"/>
      <c r="F14" s="26" t="s">
        <v>28</v>
      </c>
      <c r="G14" s="27">
        <v>10087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</row>
    <row r="15" spans="1:7" s="31" customFormat="1" ht="21" customHeight="1" thickBot="1">
      <c r="A15" s="28" t="s">
        <v>29</v>
      </c>
      <c r="B15" s="29"/>
      <c r="C15" s="29"/>
      <c r="D15" s="29"/>
      <c r="E15" s="29"/>
      <c r="F15" s="29"/>
      <c r="G15" s="30">
        <f>G16+G20</f>
        <v>887000</v>
      </c>
    </row>
    <row r="16" spans="1:7" s="31" customFormat="1" ht="21" customHeight="1">
      <c r="A16" s="32" t="s">
        <v>30</v>
      </c>
      <c r="B16" s="33"/>
      <c r="C16" s="33"/>
      <c r="D16" s="33"/>
      <c r="E16" s="33"/>
      <c r="F16" s="33"/>
      <c r="G16" s="34">
        <f>SUM(G17:G19)</f>
        <v>661000</v>
      </c>
    </row>
    <row r="17" spans="1:7" ht="36.75" customHeight="1">
      <c r="A17" s="25">
        <v>1</v>
      </c>
      <c r="B17" s="25">
        <v>921</v>
      </c>
      <c r="C17" s="25">
        <v>92109</v>
      </c>
      <c r="D17" s="35" t="s">
        <v>31</v>
      </c>
      <c r="E17" s="26" t="s">
        <v>32</v>
      </c>
      <c r="F17" s="26" t="s">
        <v>33</v>
      </c>
      <c r="G17" s="27">
        <v>437000</v>
      </c>
    </row>
    <row r="18" spans="1:7" ht="30" customHeight="1">
      <c r="A18" s="25">
        <v>2</v>
      </c>
      <c r="B18" s="25">
        <v>921</v>
      </c>
      <c r="C18" s="25">
        <v>92116</v>
      </c>
      <c r="D18" s="25" t="s">
        <v>34</v>
      </c>
      <c r="E18" s="26" t="s">
        <v>32</v>
      </c>
      <c r="F18" s="26" t="s">
        <v>35</v>
      </c>
      <c r="G18" s="27">
        <v>216000</v>
      </c>
    </row>
    <row r="19" spans="1:8" ht="27.75" thickBot="1">
      <c r="A19" s="25">
        <v>3</v>
      </c>
      <c r="B19" s="25">
        <v>926</v>
      </c>
      <c r="C19" s="25">
        <v>92605</v>
      </c>
      <c r="D19" s="35" t="s">
        <v>36</v>
      </c>
      <c r="E19" s="26" t="s">
        <v>32</v>
      </c>
      <c r="F19" s="26" t="s">
        <v>37</v>
      </c>
      <c r="G19" s="27">
        <v>8000</v>
      </c>
      <c r="H19" s="36"/>
    </row>
    <row r="20" spans="1:7" s="31" customFormat="1" ht="18.75" customHeight="1">
      <c r="A20" s="32" t="s">
        <v>38</v>
      </c>
      <c r="B20" s="33"/>
      <c r="C20" s="33"/>
      <c r="D20" s="33"/>
      <c r="E20" s="33"/>
      <c r="F20" s="33"/>
      <c r="G20" s="34">
        <f>SUM(G21:G21)</f>
        <v>226000</v>
      </c>
    </row>
    <row r="21" spans="1:7" ht="38.25" customHeight="1">
      <c r="A21" s="37">
        <v>1</v>
      </c>
      <c r="B21" s="37">
        <v>801</v>
      </c>
      <c r="C21" s="37">
        <v>80104</v>
      </c>
      <c r="D21" s="37" t="s">
        <v>39</v>
      </c>
      <c r="E21" s="38" t="s">
        <v>40</v>
      </c>
      <c r="F21" s="38" t="s">
        <v>41</v>
      </c>
      <c r="G21" s="39">
        <v>226000</v>
      </c>
    </row>
    <row r="22" spans="1:7" s="31" customFormat="1" ht="22.5" customHeight="1" thickBot="1">
      <c r="A22" s="40" t="s">
        <v>42</v>
      </c>
      <c r="B22" s="41"/>
      <c r="C22" s="41"/>
      <c r="D22" s="41"/>
      <c r="E22" s="41"/>
      <c r="F22" s="41"/>
      <c r="G22" s="42">
        <f>G23+G34</f>
        <v>430000</v>
      </c>
    </row>
    <row r="23" spans="1:7" s="31" customFormat="1" ht="22.5" customHeight="1">
      <c r="A23" s="32" t="s">
        <v>43</v>
      </c>
      <c r="B23" s="33"/>
      <c r="C23" s="33"/>
      <c r="D23" s="33"/>
      <c r="E23" s="33"/>
      <c r="F23" s="33"/>
      <c r="G23" s="34">
        <f>SUM(G24:G33)</f>
        <v>277000</v>
      </c>
    </row>
    <row r="24" spans="1:254" ht="43.5" customHeight="1">
      <c r="A24" s="43">
        <v>1</v>
      </c>
      <c r="B24" s="44" t="s">
        <v>11</v>
      </c>
      <c r="C24" s="44" t="s">
        <v>12</v>
      </c>
      <c r="D24" s="80" t="s">
        <v>13</v>
      </c>
      <c r="E24" s="77" t="s">
        <v>44</v>
      </c>
      <c r="F24" s="45" t="s">
        <v>45</v>
      </c>
      <c r="G24" s="46">
        <v>50000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</row>
    <row r="25" spans="1:254" ht="35.25" customHeight="1">
      <c r="A25" s="43">
        <v>2</v>
      </c>
      <c r="B25" s="44" t="s">
        <v>11</v>
      </c>
      <c r="C25" s="44" t="s">
        <v>12</v>
      </c>
      <c r="D25" s="74"/>
      <c r="E25" s="78"/>
      <c r="F25" s="45" t="s">
        <v>46</v>
      </c>
      <c r="G25" s="46">
        <v>25000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</row>
    <row r="26" spans="1:254" ht="28.5" customHeight="1">
      <c r="A26" s="37">
        <v>3</v>
      </c>
      <c r="B26" s="48" t="s">
        <v>11</v>
      </c>
      <c r="C26" s="48" t="s">
        <v>12</v>
      </c>
      <c r="D26" s="74"/>
      <c r="E26" s="78"/>
      <c r="F26" s="38" t="s">
        <v>47</v>
      </c>
      <c r="G26" s="39">
        <v>20000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</row>
    <row r="27" spans="1:254" ht="21" customHeight="1">
      <c r="A27" s="49">
        <v>4</v>
      </c>
      <c r="B27" s="48" t="s">
        <v>11</v>
      </c>
      <c r="C27" s="48" t="s">
        <v>12</v>
      </c>
      <c r="D27" s="74"/>
      <c r="E27" s="78"/>
      <c r="F27" s="50" t="s">
        <v>48</v>
      </c>
      <c r="G27" s="51">
        <v>30000</v>
      </c>
      <c r="H27" s="19"/>
      <c r="I27" s="52">
        <f>G23+G24+G25+G27</f>
        <v>382000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</row>
    <row r="28" spans="1:254" ht="29.25" customHeight="1">
      <c r="A28" s="49">
        <v>5</v>
      </c>
      <c r="B28" s="48" t="s">
        <v>11</v>
      </c>
      <c r="C28" s="48" t="s">
        <v>12</v>
      </c>
      <c r="D28" s="81"/>
      <c r="E28" s="79"/>
      <c r="F28" s="50" t="s">
        <v>71</v>
      </c>
      <c r="G28" s="51">
        <v>10000</v>
      </c>
      <c r="H28" s="19"/>
      <c r="I28" s="52">
        <f>G24+G25+G26+G28+G27</f>
        <v>135000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</row>
    <row r="29" ht="23.25" customHeight="1">
      <c r="G29" s="3" t="s">
        <v>1</v>
      </c>
    </row>
    <row r="30" spans="1:7" ht="22.5" customHeight="1">
      <c r="A30" s="4" t="s">
        <v>2</v>
      </c>
      <c r="B30" s="4" t="s">
        <v>3</v>
      </c>
      <c r="C30" s="4" t="s">
        <v>4</v>
      </c>
      <c r="D30" s="4" t="s">
        <v>5</v>
      </c>
      <c r="E30" s="4" t="s">
        <v>6</v>
      </c>
      <c r="F30" s="4" t="s">
        <v>7</v>
      </c>
      <c r="G30" s="5" t="s">
        <v>8</v>
      </c>
    </row>
    <row r="31" spans="1:7" ht="41.25">
      <c r="A31" s="25">
        <v>5</v>
      </c>
      <c r="B31" s="25">
        <v>851</v>
      </c>
      <c r="C31" s="25">
        <v>85154</v>
      </c>
      <c r="D31" s="35" t="s">
        <v>49</v>
      </c>
      <c r="E31" s="26" t="s">
        <v>32</v>
      </c>
      <c r="F31" s="26" t="s">
        <v>50</v>
      </c>
      <c r="G31" s="27">
        <v>30000</v>
      </c>
    </row>
    <row r="32" spans="1:7" ht="41.25">
      <c r="A32" s="25">
        <v>6</v>
      </c>
      <c r="B32" s="25">
        <v>851</v>
      </c>
      <c r="C32" s="25">
        <v>85154</v>
      </c>
      <c r="D32" s="35" t="s">
        <v>49</v>
      </c>
      <c r="E32" s="26" t="s">
        <v>51</v>
      </c>
      <c r="F32" s="26" t="s">
        <v>50</v>
      </c>
      <c r="G32" s="27">
        <v>10000</v>
      </c>
    </row>
    <row r="33" spans="1:7" s="57" customFormat="1" ht="30.75" customHeight="1" thickBot="1">
      <c r="A33" s="53">
        <v>7</v>
      </c>
      <c r="B33" s="53">
        <v>600</v>
      </c>
      <c r="C33" s="53">
        <v>60004</v>
      </c>
      <c r="D33" s="54" t="s">
        <v>52</v>
      </c>
      <c r="E33" s="55" t="s">
        <v>53</v>
      </c>
      <c r="F33" s="55" t="s">
        <v>54</v>
      </c>
      <c r="G33" s="56">
        <v>102000</v>
      </c>
    </row>
    <row r="34" spans="1:7" s="31" customFormat="1" ht="26.25" customHeight="1">
      <c r="A34" s="32" t="s">
        <v>55</v>
      </c>
      <c r="B34" s="33"/>
      <c r="C34" s="33"/>
      <c r="D34" s="33"/>
      <c r="E34" s="33"/>
      <c r="F34" s="33"/>
      <c r="G34" s="34">
        <f>SUM(G35:G38)</f>
        <v>153000</v>
      </c>
    </row>
    <row r="35" spans="1:7" s="62" customFormat="1" ht="41.25">
      <c r="A35" s="58">
        <v>1</v>
      </c>
      <c r="B35" s="58">
        <v>921</v>
      </c>
      <c r="C35" s="58">
        <v>92120</v>
      </c>
      <c r="D35" s="59" t="s">
        <v>56</v>
      </c>
      <c r="E35" s="59" t="s">
        <v>57</v>
      </c>
      <c r="F35" s="60" t="s">
        <v>58</v>
      </c>
      <c r="G35" s="61">
        <v>40000</v>
      </c>
    </row>
    <row r="36" spans="1:7" ht="39.75" customHeight="1">
      <c r="A36" s="49">
        <v>2</v>
      </c>
      <c r="B36" s="49">
        <v>926</v>
      </c>
      <c r="C36" s="49">
        <v>92605</v>
      </c>
      <c r="D36" s="63" t="s">
        <v>36</v>
      </c>
      <c r="E36" s="63" t="s">
        <v>59</v>
      </c>
      <c r="F36" s="64" t="s">
        <v>60</v>
      </c>
      <c r="G36" s="65">
        <v>100000</v>
      </c>
    </row>
    <row r="37" spans="1:7" ht="41.25">
      <c r="A37" s="49">
        <v>2</v>
      </c>
      <c r="B37" s="63" t="s">
        <v>61</v>
      </c>
      <c r="C37" s="63" t="s">
        <v>62</v>
      </c>
      <c r="D37" s="63" t="s">
        <v>63</v>
      </c>
      <c r="E37" s="63" t="s">
        <v>64</v>
      </c>
      <c r="F37" s="64" t="s">
        <v>65</v>
      </c>
      <c r="G37" s="65">
        <v>10000</v>
      </c>
    </row>
    <row r="38" spans="1:7" ht="39.75" customHeight="1" thickBot="1">
      <c r="A38" s="66">
        <v>3</v>
      </c>
      <c r="B38" s="66">
        <v>754</v>
      </c>
      <c r="C38" s="66">
        <v>75412</v>
      </c>
      <c r="D38" s="47" t="s">
        <v>66</v>
      </c>
      <c r="E38" s="47" t="s">
        <v>59</v>
      </c>
      <c r="F38" s="67" t="s">
        <v>67</v>
      </c>
      <c r="G38" s="68">
        <v>3000</v>
      </c>
    </row>
    <row r="39" spans="1:7" s="57" customFormat="1" ht="28.5" customHeight="1" thickBot="1">
      <c r="A39" s="76" t="s">
        <v>68</v>
      </c>
      <c r="B39" s="76"/>
      <c r="C39" s="76"/>
      <c r="D39" s="76"/>
      <c r="E39" s="76"/>
      <c r="F39" s="76"/>
      <c r="G39" s="69">
        <f>G5+G15+G22</f>
        <v>2926032</v>
      </c>
    </row>
    <row r="40" spans="1:7" s="57" customFormat="1" ht="28.5" customHeight="1" thickBot="1">
      <c r="A40" s="76" t="s">
        <v>69</v>
      </c>
      <c r="B40" s="76"/>
      <c r="C40" s="76"/>
      <c r="D40" s="76"/>
      <c r="E40" s="76"/>
      <c r="F40" s="76"/>
      <c r="G40" s="69">
        <f>G24+G25+G26+G28+G27</f>
        <v>135000</v>
      </c>
    </row>
    <row r="41" spans="1:7" s="57" customFormat="1" ht="28.5" customHeight="1" thickBot="1">
      <c r="A41" s="76" t="s">
        <v>70</v>
      </c>
      <c r="B41" s="76"/>
      <c r="C41" s="76"/>
      <c r="D41" s="76"/>
      <c r="E41" s="76"/>
      <c r="F41" s="76"/>
      <c r="G41" s="69">
        <f>G39-G40</f>
        <v>2791032</v>
      </c>
    </row>
    <row r="42" ht="15">
      <c r="G42" s="70"/>
    </row>
  </sheetData>
  <sheetProtection/>
  <mergeCells count="8">
    <mergeCell ref="F1:G1"/>
    <mergeCell ref="A2:G2"/>
    <mergeCell ref="E7:E14"/>
    <mergeCell ref="A39:F39"/>
    <mergeCell ref="A40:F40"/>
    <mergeCell ref="A41:F41"/>
    <mergeCell ref="E24:E28"/>
    <mergeCell ref="D24:D28"/>
  </mergeCells>
  <printOptions/>
  <pageMargins left="0.56" right="0.24" top="0.52" bottom="0.57" header="0.2" footer="0.24"/>
  <pageSetup fitToHeight="2" horizontalDpi="300" verticalDpi="300" orientation="portrait" paperSize="9" r:id="rId1"/>
  <headerFooter alignWithMargins="0">
    <oddFooter>&amp;C&amp;8Strona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>Ewa Wołyniec</cp:lastModifiedBy>
  <cp:lastPrinted>2018-02-22T13:28:02Z</cp:lastPrinted>
  <dcterms:created xsi:type="dcterms:W3CDTF">2018-02-13T10:31:47Z</dcterms:created>
  <dcterms:modified xsi:type="dcterms:W3CDTF">2018-02-22T13:28:04Z</dcterms:modified>
  <cp:category/>
  <cp:version/>
  <cp:contentType/>
  <cp:contentStatus/>
</cp:coreProperties>
</file>