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6" sheetId="1" r:id="rId1"/>
  </sheets>
  <definedNames>
    <definedName name="_xlnm._FilterDatabase" localSheetId="0" hidden="1">'6'!$A$1:$AO$126</definedName>
    <definedName name="_xlnm.Print_Area" localSheetId="0">'6'!$A$1:$I$126</definedName>
  </definedNames>
  <calcPr fullCalcOnLoad="1"/>
</workbook>
</file>

<file path=xl/sharedStrings.xml><?xml version="1.0" encoding="utf-8"?>
<sst xmlns="http://schemas.openxmlformats.org/spreadsheetml/2006/main" count="150" uniqueCount="85">
  <si>
    <t>Wykaz wydatków w ramach funduszu sołeckiego na rok 2019</t>
  </si>
  <si>
    <t>Nazwa sołectwa</t>
  </si>
  <si>
    <t>dział</t>
  </si>
  <si>
    <t>rozdział</t>
  </si>
  <si>
    <t>paragraf</t>
  </si>
  <si>
    <t>Dział</t>
  </si>
  <si>
    <t>§</t>
  </si>
  <si>
    <t>Przedsięwzięcia przewidziane do realizacji</t>
  </si>
  <si>
    <t>Plan na rok 2019</t>
  </si>
  <si>
    <t>Bobrów</t>
  </si>
  <si>
    <t>Kultywowanie lokalnych tradycji i obrzędów</t>
  </si>
  <si>
    <t>Utrzymanie terenów zielonych na terenie wsi</t>
  </si>
  <si>
    <t>Zakup osprzętu i paliwa do kosiarki</t>
  </si>
  <si>
    <t>Remont dróg - zakup tłucznia</t>
  </si>
  <si>
    <t>Dofinansowanie do zakupu wozu bojowego dla OSP Rzeszotary</t>
  </si>
  <si>
    <t>Dobrzejów</t>
  </si>
  <si>
    <t xml:space="preserve">Budowa miejsca rekreacyjno sportowego w Dobrzejowie </t>
  </si>
  <si>
    <t>`</t>
  </si>
  <si>
    <t>Głuchowice</t>
  </si>
  <si>
    <t>Ogrodzenie terenu rekreacyjno sportowego w Głuchowicach</t>
  </si>
  <si>
    <t>Zakup fotopułapki na teren rekreacyjno sportowy w Głuchowicach</t>
  </si>
  <si>
    <t>Gniewomirowice</t>
  </si>
  <si>
    <t xml:space="preserve">Utrzymanie terenów zielonych na terenie wsi </t>
  </si>
  <si>
    <t>Zakup osprzętu i paliwa do kosiarki traktorka</t>
  </si>
  <si>
    <t>Przegląd stanu technicznego placu zabaw w Gniewomirowicach</t>
  </si>
  <si>
    <t>Doposażenie placu zabaw w Gniewomirowicach</t>
  </si>
  <si>
    <t>Zakup tabliczek informacyjnych</t>
  </si>
  <si>
    <t>Budowa oświetlenia ulicznego (zakup lampy solarnej)</t>
  </si>
  <si>
    <t>Goślinów</t>
  </si>
  <si>
    <t>Zakup kosiarki traktorka</t>
  </si>
  <si>
    <t>Budowa ogrodzenia terenu sportowo rekreacyjnego w Goślinowie</t>
  </si>
  <si>
    <t>Zakup wyposażenia dla jednostki OSP Ulesie</t>
  </si>
  <si>
    <t>Grzymalin</t>
  </si>
  <si>
    <t>Zakup osprzętu, paliwa do kosiarki traktorka</t>
  </si>
  <si>
    <t>Przegląd stanu technicznego placu zabaw</t>
  </si>
  <si>
    <t>Remont urządzeń na placu zabaw</t>
  </si>
  <si>
    <t>Doposażenie świetlicy wiejskiej</t>
  </si>
  <si>
    <t>Budowa siłowni plenerowej</t>
  </si>
  <si>
    <t>Jakuszów</t>
  </si>
  <si>
    <t xml:space="preserve">Ogrodzenie terenu rekreacyjnego </t>
  </si>
  <si>
    <t>Jezierzany</t>
  </si>
  <si>
    <t>Przegląd stanu technicznego placu zabaw w Jezierzanach</t>
  </si>
  <si>
    <t>Doposażenie placu zabaw w Jezierzanach</t>
  </si>
  <si>
    <t>Kochlice</t>
  </si>
  <si>
    <t>Doposażenie boiska sportowego w Kochlicach</t>
  </si>
  <si>
    <t>Zakup namiotu i sprzętu AGD</t>
  </si>
  <si>
    <t>Przegląd stanu technicznego placu zabaw w Kochlicach</t>
  </si>
  <si>
    <t>Budowa progów zwalniających</t>
  </si>
  <si>
    <t>Lipce</t>
  </si>
  <si>
    <t>Budowa oświetlenia ulicznego - lampy solarne</t>
  </si>
  <si>
    <t>Zakup książek do biblioteczki</t>
  </si>
  <si>
    <t>Miłkowice</t>
  </si>
  <si>
    <t>Wieniec dożynkowy</t>
  </si>
  <si>
    <t>Doposażenie placu zabaw przy ul. Wojska Polskiego</t>
  </si>
  <si>
    <t>Przegląd stanu technicznego placów zabaw w Miłkowicach</t>
  </si>
  <si>
    <t>Rozbudowa placu zabaw przy ul. Polnej</t>
  </si>
  <si>
    <t>Wymiana wiaty przystankowej</t>
  </si>
  <si>
    <t>Doposażenie boiska sportowego w Miłkowicach.</t>
  </si>
  <si>
    <t>Remont dróg polnych w sołectwie</t>
  </si>
  <si>
    <t>Pątnówek</t>
  </si>
  <si>
    <t>Remont świetlicy wiejskiej</t>
  </si>
  <si>
    <t>Rzeszotary</t>
  </si>
  <si>
    <t>Doposażenie placu zabaw przy Szkole Podstawowej w Rzeszotarach</t>
  </si>
  <si>
    <t>Organizacja zajęć kulturalnych dla dzieci</t>
  </si>
  <si>
    <t>Zagospodarowanie terenu rekreacyjno sportowego przy ul. Szkolnej w Rzeszotarach</t>
  </si>
  <si>
    <t>Siedliska</t>
  </si>
  <si>
    <t>Przegląd stanu technicznego placu zabaw w Siedliskach</t>
  </si>
  <si>
    <t>Rozbudowa terenu rekreacyjnego w Siedliskach</t>
  </si>
  <si>
    <t>Organizacja dożynek wiejskich</t>
  </si>
  <si>
    <t>Studnica</t>
  </si>
  <si>
    <t>Zakup wyposażenia na potrzeby sołectwa</t>
  </si>
  <si>
    <t>Zagospodarowanie miejsca rekreacyjno sportowego w Studnicy</t>
  </si>
  <si>
    <t>Ulesie</t>
  </si>
  <si>
    <t>Doposażenie placu zabaw w Ulesiu</t>
  </si>
  <si>
    <t>Przegląd stanu technicznego placu zabaw w Ulesiu</t>
  </si>
  <si>
    <t>OGÓŁEM</t>
  </si>
  <si>
    <t>Zakup materiałów do wykonania ławek</t>
  </si>
  <si>
    <t>Budowa oświetlenia ulicznego - lampa solarna</t>
  </si>
  <si>
    <t>Zakup narzędzi i sadzonek na tereny zielone wsi Ulesie</t>
  </si>
  <si>
    <t xml:space="preserve">Budowa systemu nawadniającego na boisku sportowym w Siedliskach </t>
  </si>
  <si>
    <t>Zakup kuchni polowej</t>
  </si>
  <si>
    <t>Rozdz.</t>
  </si>
  <si>
    <r>
      <rPr>
        <b/>
        <sz val="10"/>
        <rFont val="Arial Narrow"/>
        <family val="2"/>
      </rPr>
      <t>Załącznik Nr 5</t>
    </r>
    <r>
      <rPr>
        <sz val="10"/>
        <rFont val="Arial Narrow"/>
        <family val="2"/>
      </rPr>
      <t xml:space="preserve">                    </t>
    </r>
    <r>
      <rPr>
        <sz val="9"/>
        <rFont val="Arial Narrow"/>
        <family val="2"/>
      </rPr>
      <t xml:space="preserve"> do Uchwały Rady Gminy                  Miłkowice Nr                     z dnia  grudnia 2018r.</t>
    </r>
  </si>
  <si>
    <t>do Uchwały Rady Gminy Miłkowice Nr VII/41/2019</t>
  </si>
  <si>
    <t>z dnia 21 maja 2019r.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</si>
</sst>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1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0"/>
      <name val="Arial CE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4" fontId="0" fillId="0" borderId="0" applyFill="0" applyBorder="0" applyAlignment="0" applyProtection="0"/>
    <xf numFmtId="41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2" fillId="0" borderId="0" xfId="52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52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52" applyFont="1" applyFill="1" applyBorder="1" applyAlignment="1">
      <alignment vertical="top"/>
      <protection/>
    </xf>
    <xf numFmtId="4" fontId="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13" fillId="0" borderId="10" xfId="42" applyNumberFormat="1" applyFont="1" applyFill="1" applyBorder="1" applyAlignment="1">
      <alignment horizontal="center" vertical="center" wrapText="1"/>
    </xf>
    <xf numFmtId="4" fontId="12" fillId="0" borderId="10" xfId="4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64" fontId="16" fillId="0" borderId="10" xfId="42" applyNumberFormat="1" applyFont="1" applyFill="1" applyBorder="1" applyAlignment="1">
      <alignment horizontal="center" vertical="center" wrapText="1"/>
    </xf>
    <xf numFmtId="4" fontId="16" fillId="0" borderId="10" xfId="4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/>
    </xf>
    <xf numFmtId="4" fontId="16" fillId="0" borderId="10" xfId="0" applyNumberFormat="1" applyFont="1" applyBorder="1" applyAlignment="1">
      <alignment horizontal="center" vertical="center"/>
    </xf>
    <xf numFmtId="4" fontId="15" fillId="0" borderId="10" xfId="42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6" fillId="0" borderId="0" xfId="52" applyFont="1" applyFill="1" applyBorder="1">
      <alignment/>
      <protection/>
    </xf>
    <xf numFmtId="0" fontId="60" fillId="0" borderId="10" xfId="0" applyFont="1" applyFill="1" applyBorder="1" applyAlignment="1">
      <alignment horizontal="center" vertical="center" wrapText="1"/>
    </xf>
    <xf numFmtId="164" fontId="56" fillId="0" borderId="10" xfId="42" applyNumberFormat="1" applyFont="1" applyFill="1" applyBorder="1" applyAlignment="1">
      <alignment horizontal="center" vertical="center" wrapText="1"/>
    </xf>
    <xf numFmtId="0" fontId="4" fillId="0" borderId="0" xfId="52" applyFont="1" applyFill="1" applyAlignment="1">
      <alignment horizontal="left" wrapText="1"/>
      <protection/>
    </xf>
    <xf numFmtId="4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horizontal="left" vertical="center"/>
      <protection/>
    </xf>
    <xf numFmtId="0" fontId="18" fillId="0" borderId="10" xfId="4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7" fillId="0" borderId="10" xfId="4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11" xfId="52" applyFont="1" applyFill="1" applyBorder="1" applyAlignment="1">
      <alignment horizontal="center" vertical="top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fundusz budżet-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27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K5" sqref="K5"/>
    </sheetView>
  </sheetViews>
  <sheetFormatPr defaultColWidth="8.50390625" defaultRowHeight="12.75"/>
  <cols>
    <col min="1" max="1" width="12.875" style="1" customWidth="1"/>
    <col min="2" max="2" width="7.875" style="2" hidden="1" customWidth="1"/>
    <col min="3" max="3" width="9.625" style="1" hidden="1" customWidth="1"/>
    <col min="4" max="4" width="8.875" style="1" hidden="1" customWidth="1"/>
    <col min="5" max="5" width="4.50390625" style="34" customWidth="1"/>
    <col min="6" max="6" width="6.00390625" style="35" customWidth="1"/>
    <col min="7" max="7" width="6.375" style="36" customWidth="1"/>
    <col min="8" max="8" width="49.00390625" style="37" customWidth="1"/>
    <col min="9" max="9" width="11.875" style="3" customWidth="1"/>
    <col min="10" max="12" width="8.625" style="3" customWidth="1"/>
    <col min="13" max="13" width="12.50390625" style="3" customWidth="1"/>
    <col min="14" max="14" width="14.375" style="4" customWidth="1"/>
    <col min="15" max="41" width="8.50390625" style="3" customWidth="1"/>
    <col min="42" max="16384" width="8.50390625" style="1" customWidth="1"/>
  </cols>
  <sheetData>
    <row r="1" ht="6" customHeight="1"/>
    <row r="2" ht="16.5" customHeight="1">
      <c r="I2" s="5" t="s">
        <v>82</v>
      </c>
    </row>
    <row r="3" spans="8:9" ht="17.25" customHeight="1">
      <c r="H3" s="53" t="s">
        <v>83</v>
      </c>
      <c r="I3" s="53"/>
    </row>
    <row r="4" spans="1:9" ht="22.5" customHeight="1">
      <c r="A4" s="6"/>
      <c r="B4" s="6"/>
      <c r="C4" s="6"/>
      <c r="D4" s="6"/>
      <c r="E4" s="7"/>
      <c r="F4" s="5"/>
      <c r="H4" s="53" t="s">
        <v>84</v>
      </c>
      <c r="I4" s="53"/>
    </row>
    <row r="5" spans="1:41" s="2" customFormat="1" ht="27.75" customHeight="1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8"/>
      <c r="K5" s="8"/>
      <c r="L5" s="8"/>
      <c r="M5" s="8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9" s="14" customFormat="1" ht="28.5" customHeight="1">
      <c r="A6" s="11" t="s">
        <v>1</v>
      </c>
      <c r="B6" s="12" t="s">
        <v>2</v>
      </c>
      <c r="C6" s="13" t="s">
        <v>3</v>
      </c>
      <c r="D6" s="11" t="s">
        <v>4</v>
      </c>
      <c r="E6" s="11" t="s">
        <v>5</v>
      </c>
      <c r="F6" s="11" t="s">
        <v>81</v>
      </c>
      <c r="G6" s="11" t="s">
        <v>6</v>
      </c>
      <c r="H6" s="11" t="s">
        <v>7</v>
      </c>
      <c r="I6" s="11" t="s">
        <v>8</v>
      </c>
    </row>
    <row r="7" spans="1:9" s="18" customFormat="1" ht="15.75" customHeight="1">
      <c r="A7" s="15" t="s">
        <v>9</v>
      </c>
      <c r="B7" s="16"/>
      <c r="C7" s="16"/>
      <c r="D7" s="16"/>
      <c r="E7" s="38"/>
      <c r="F7" s="38"/>
      <c r="G7" s="38"/>
      <c r="H7" s="39"/>
      <c r="I7" s="17">
        <f>SUM(I8:I14)</f>
        <v>11029.64</v>
      </c>
    </row>
    <row r="8" spans="1:9" s="28" customFormat="1" ht="17.25" customHeight="1">
      <c r="A8" s="32"/>
      <c r="B8" s="33"/>
      <c r="C8" s="33"/>
      <c r="D8" s="33"/>
      <c r="E8" s="40">
        <v>921</v>
      </c>
      <c r="F8" s="40">
        <v>92195</v>
      </c>
      <c r="G8" s="40">
        <v>4300</v>
      </c>
      <c r="H8" s="41" t="s">
        <v>10</v>
      </c>
      <c r="I8" s="21">
        <f>1100-100</f>
        <v>1000</v>
      </c>
    </row>
    <row r="9" spans="1:10" s="22" customFormat="1" ht="17.25" customHeight="1">
      <c r="A9" s="19"/>
      <c r="B9" s="20"/>
      <c r="C9" s="20"/>
      <c r="D9" s="20"/>
      <c r="E9" s="40">
        <v>900</v>
      </c>
      <c r="F9" s="40">
        <v>90004</v>
      </c>
      <c r="G9" s="40">
        <v>4300</v>
      </c>
      <c r="H9" s="41" t="s">
        <v>11</v>
      </c>
      <c r="I9" s="23">
        <v>2400</v>
      </c>
      <c r="J9"/>
    </row>
    <row r="10" spans="1:10" s="22" customFormat="1" ht="18" customHeight="1">
      <c r="A10" s="19"/>
      <c r="B10" s="20"/>
      <c r="C10" s="20"/>
      <c r="D10" s="20"/>
      <c r="E10" s="40">
        <v>900</v>
      </c>
      <c r="F10" s="40">
        <v>90004</v>
      </c>
      <c r="G10" s="40">
        <v>4210</v>
      </c>
      <c r="H10" s="42" t="s">
        <v>12</v>
      </c>
      <c r="I10" s="23">
        <f>1000-200</f>
        <v>800</v>
      </c>
      <c r="J10"/>
    </row>
    <row r="11" spans="1:10" s="22" customFormat="1" ht="18" customHeight="1">
      <c r="A11" s="19"/>
      <c r="B11" s="20"/>
      <c r="C11" s="20"/>
      <c r="D11" s="20"/>
      <c r="E11" s="40">
        <v>600</v>
      </c>
      <c r="F11" s="40">
        <v>60017</v>
      </c>
      <c r="G11" s="40">
        <v>4210</v>
      </c>
      <c r="H11" s="42" t="s">
        <v>13</v>
      </c>
      <c r="I11" s="23">
        <f>4029.64-2500</f>
        <v>1529.6399999999999</v>
      </c>
      <c r="J11"/>
    </row>
    <row r="12" spans="1:10" s="22" customFormat="1" ht="18" customHeight="1">
      <c r="A12" s="19"/>
      <c r="B12" s="20"/>
      <c r="C12" s="20"/>
      <c r="D12" s="20"/>
      <c r="E12" s="40">
        <v>921</v>
      </c>
      <c r="F12" s="40">
        <v>92109</v>
      </c>
      <c r="G12" s="40">
        <v>4210</v>
      </c>
      <c r="H12" s="42" t="s">
        <v>36</v>
      </c>
      <c r="I12" s="23">
        <v>1800</v>
      </c>
      <c r="J12"/>
    </row>
    <row r="13" spans="1:10" s="22" customFormat="1" ht="18" customHeight="1">
      <c r="A13" s="19"/>
      <c r="B13" s="20"/>
      <c r="C13" s="20"/>
      <c r="D13" s="20"/>
      <c r="E13" s="40">
        <v>921</v>
      </c>
      <c r="F13" s="40">
        <v>92195</v>
      </c>
      <c r="G13" s="40">
        <v>4210</v>
      </c>
      <c r="H13" s="42" t="s">
        <v>76</v>
      </c>
      <c r="I13" s="23">
        <v>1000</v>
      </c>
      <c r="J13"/>
    </row>
    <row r="14" spans="1:15" s="22" customFormat="1" ht="20.25" customHeight="1">
      <c r="A14" s="19"/>
      <c r="B14" s="20"/>
      <c r="C14" s="20"/>
      <c r="D14" s="20"/>
      <c r="E14" s="40">
        <v>754</v>
      </c>
      <c r="F14" s="40">
        <v>75412</v>
      </c>
      <c r="G14" s="40">
        <v>6230</v>
      </c>
      <c r="H14" s="41" t="s">
        <v>14</v>
      </c>
      <c r="I14" s="23">
        <v>2500</v>
      </c>
      <c r="L14" s="24"/>
      <c r="M14"/>
      <c r="N14" s="24"/>
      <c r="O14" s="24"/>
    </row>
    <row r="15" spans="1:9" s="25" customFormat="1" ht="18.75" customHeight="1">
      <c r="A15" s="15" t="s">
        <v>15</v>
      </c>
      <c r="B15" s="16"/>
      <c r="C15" s="16"/>
      <c r="D15" s="16"/>
      <c r="E15" s="38"/>
      <c r="F15" s="38"/>
      <c r="G15" s="38"/>
      <c r="H15" s="39"/>
      <c r="I15" s="17">
        <f>SUM(I16:I18)</f>
        <v>15553.67</v>
      </c>
    </row>
    <row r="16" spans="1:9" s="22" customFormat="1" ht="18.75" customHeight="1">
      <c r="A16" s="19"/>
      <c r="B16" s="20"/>
      <c r="C16" s="20"/>
      <c r="D16" s="20"/>
      <c r="E16" s="40">
        <v>921</v>
      </c>
      <c r="F16" s="40">
        <v>92195</v>
      </c>
      <c r="G16" s="40">
        <v>4300</v>
      </c>
      <c r="H16" s="41" t="s">
        <v>10</v>
      </c>
      <c r="I16" s="21">
        <v>1550</v>
      </c>
    </row>
    <row r="17" spans="1:11" s="22" customFormat="1" ht="18.75" customHeight="1">
      <c r="A17" s="19"/>
      <c r="B17" s="20"/>
      <c r="C17" s="20"/>
      <c r="D17" s="20"/>
      <c r="E17" s="40">
        <v>921</v>
      </c>
      <c r="F17" s="40">
        <v>92195</v>
      </c>
      <c r="G17" s="40">
        <v>6050</v>
      </c>
      <c r="H17" s="43" t="s">
        <v>16</v>
      </c>
      <c r="I17" s="23">
        <v>10003.67</v>
      </c>
      <c r="K17" s="22" t="s">
        <v>17</v>
      </c>
    </row>
    <row r="18" spans="1:9" s="22" customFormat="1" ht="27" customHeight="1">
      <c r="A18" s="19"/>
      <c r="B18" s="20"/>
      <c r="C18" s="20"/>
      <c r="D18" s="20"/>
      <c r="E18" s="40">
        <v>754</v>
      </c>
      <c r="F18" s="40">
        <v>75412</v>
      </c>
      <c r="G18" s="40">
        <v>6230</v>
      </c>
      <c r="H18" s="41" t="s">
        <v>14</v>
      </c>
      <c r="I18" s="23">
        <v>4000</v>
      </c>
    </row>
    <row r="19" spans="1:9" s="25" customFormat="1" ht="17.25" customHeight="1">
      <c r="A19" s="15" t="s">
        <v>18</v>
      </c>
      <c r="B19" s="16"/>
      <c r="C19" s="16"/>
      <c r="D19" s="16"/>
      <c r="E19" s="38"/>
      <c r="F19" s="38"/>
      <c r="G19" s="38"/>
      <c r="H19" s="39"/>
      <c r="I19" s="17">
        <f>SUM(I20:I23)</f>
        <v>13347.74</v>
      </c>
    </row>
    <row r="20" spans="1:9" ht="18" customHeight="1">
      <c r="A20" s="19"/>
      <c r="B20" s="20"/>
      <c r="C20" s="20"/>
      <c r="D20" s="20"/>
      <c r="E20" s="40">
        <v>921</v>
      </c>
      <c r="F20" s="40">
        <v>92195</v>
      </c>
      <c r="G20" s="40">
        <v>4300</v>
      </c>
      <c r="H20" s="41" t="s">
        <v>10</v>
      </c>
      <c r="I20" s="21">
        <v>3000</v>
      </c>
    </row>
    <row r="21" spans="1:9" ht="21" customHeight="1">
      <c r="A21" s="19"/>
      <c r="B21" s="20"/>
      <c r="C21" s="20"/>
      <c r="D21" s="20"/>
      <c r="E21" s="40">
        <v>921</v>
      </c>
      <c r="F21" s="40">
        <v>92195</v>
      </c>
      <c r="G21" s="40">
        <v>6050</v>
      </c>
      <c r="H21" s="41" t="s">
        <v>19</v>
      </c>
      <c r="I21" s="23">
        <v>5000</v>
      </c>
    </row>
    <row r="22" spans="1:9" ht="21" customHeight="1">
      <c r="A22" s="19"/>
      <c r="B22" s="20"/>
      <c r="C22" s="20"/>
      <c r="D22" s="20"/>
      <c r="E22" s="40">
        <v>921</v>
      </c>
      <c r="F22" s="40">
        <v>92195</v>
      </c>
      <c r="G22" s="40">
        <v>4210</v>
      </c>
      <c r="H22" s="44" t="s">
        <v>20</v>
      </c>
      <c r="I22" s="23">
        <v>2000</v>
      </c>
    </row>
    <row r="23" spans="1:9" ht="21" customHeight="1">
      <c r="A23" s="19"/>
      <c r="B23" s="20"/>
      <c r="C23" s="20"/>
      <c r="D23" s="20"/>
      <c r="E23" s="40">
        <v>754</v>
      </c>
      <c r="F23" s="40">
        <v>75412</v>
      </c>
      <c r="G23" s="40">
        <v>6230</v>
      </c>
      <c r="H23" s="41" t="s">
        <v>14</v>
      </c>
      <c r="I23" s="23">
        <v>3347.74</v>
      </c>
    </row>
    <row r="24" spans="1:9" s="18" customFormat="1" ht="18" customHeight="1">
      <c r="A24" s="55" t="s">
        <v>21</v>
      </c>
      <c r="B24" s="56"/>
      <c r="C24" s="56"/>
      <c r="D24" s="56"/>
      <c r="E24" s="57"/>
      <c r="F24" s="38"/>
      <c r="G24" s="38"/>
      <c r="H24" s="39"/>
      <c r="I24" s="17">
        <f>SUM(I25:I33)</f>
        <v>26957.199999999997</v>
      </c>
    </row>
    <row r="25" spans="1:9" ht="21" customHeight="1">
      <c r="A25" s="19"/>
      <c r="B25" s="20"/>
      <c r="C25" s="20"/>
      <c r="D25" s="20"/>
      <c r="E25" s="40">
        <v>921</v>
      </c>
      <c r="F25" s="40">
        <v>92195</v>
      </c>
      <c r="G25" s="40">
        <v>4300</v>
      </c>
      <c r="H25" s="41" t="s">
        <v>10</v>
      </c>
      <c r="I25" s="23">
        <v>2700</v>
      </c>
    </row>
    <row r="26" spans="1:9" ht="21" customHeight="1">
      <c r="A26" s="19"/>
      <c r="B26" s="20"/>
      <c r="C26" s="20"/>
      <c r="D26" s="20"/>
      <c r="E26" s="40">
        <v>900</v>
      </c>
      <c r="F26" s="40">
        <v>90004</v>
      </c>
      <c r="G26" s="40">
        <v>4170</v>
      </c>
      <c r="H26" s="41" t="s">
        <v>22</v>
      </c>
      <c r="I26" s="23">
        <v>2750</v>
      </c>
    </row>
    <row r="27" spans="1:9" ht="21" customHeight="1">
      <c r="A27" s="19"/>
      <c r="B27" s="20"/>
      <c r="C27" s="20"/>
      <c r="D27" s="20"/>
      <c r="E27" s="40">
        <v>900</v>
      </c>
      <c r="F27" s="40">
        <v>90004</v>
      </c>
      <c r="G27" s="40">
        <v>4210</v>
      </c>
      <c r="H27" s="41" t="s">
        <v>23</v>
      </c>
      <c r="I27" s="23">
        <v>1000</v>
      </c>
    </row>
    <row r="28" spans="1:9" ht="21" customHeight="1">
      <c r="A28" s="19"/>
      <c r="B28" s="20"/>
      <c r="C28" s="20"/>
      <c r="D28" s="20"/>
      <c r="E28" s="40">
        <v>921</v>
      </c>
      <c r="F28" s="40">
        <v>92195</v>
      </c>
      <c r="G28" s="40">
        <v>4170</v>
      </c>
      <c r="H28" s="41" t="s">
        <v>24</v>
      </c>
      <c r="I28" s="23">
        <v>450</v>
      </c>
    </row>
    <row r="29" spans="1:9" ht="21" customHeight="1">
      <c r="A29" s="19"/>
      <c r="B29" s="20"/>
      <c r="C29" s="20"/>
      <c r="D29" s="20"/>
      <c r="E29" s="40">
        <v>921</v>
      </c>
      <c r="F29" s="40">
        <v>92195</v>
      </c>
      <c r="G29" s="40">
        <v>6050</v>
      </c>
      <c r="H29" s="42" t="s">
        <v>25</v>
      </c>
      <c r="I29" s="23">
        <f>8000-4000</f>
        <v>4000</v>
      </c>
    </row>
    <row r="30" spans="1:9" ht="21" customHeight="1">
      <c r="A30" s="19"/>
      <c r="B30" s="20"/>
      <c r="C30" s="20"/>
      <c r="D30" s="20"/>
      <c r="E30" s="45">
        <v>921</v>
      </c>
      <c r="F30" s="45">
        <v>92195</v>
      </c>
      <c r="G30" s="45">
        <v>6060</v>
      </c>
      <c r="H30" s="42" t="s">
        <v>80</v>
      </c>
      <c r="I30" s="23">
        <v>5000</v>
      </c>
    </row>
    <row r="31" spans="1:9" ht="21" customHeight="1">
      <c r="A31" s="19"/>
      <c r="B31" s="20"/>
      <c r="C31" s="20"/>
      <c r="D31" s="20"/>
      <c r="E31" s="40">
        <v>750</v>
      </c>
      <c r="F31" s="40">
        <v>75095</v>
      </c>
      <c r="G31" s="40">
        <v>4300</v>
      </c>
      <c r="H31" s="42" t="s">
        <v>26</v>
      </c>
      <c r="I31" s="23">
        <v>1500</v>
      </c>
    </row>
    <row r="32" spans="1:9" ht="21" customHeight="1">
      <c r="A32" s="19"/>
      <c r="B32" s="20"/>
      <c r="C32" s="20"/>
      <c r="D32" s="20"/>
      <c r="E32" s="40">
        <v>900</v>
      </c>
      <c r="F32" s="40">
        <v>90015</v>
      </c>
      <c r="G32" s="40">
        <v>6050</v>
      </c>
      <c r="H32" s="41" t="s">
        <v>27</v>
      </c>
      <c r="I32" s="23">
        <v>3980.94</v>
      </c>
    </row>
    <row r="33" spans="1:9" ht="21" customHeight="1">
      <c r="A33" s="19"/>
      <c r="B33" s="20"/>
      <c r="C33" s="20"/>
      <c r="D33" s="20"/>
      <c r="E33" s="40">
        <v>754</v>
      </c>
      <c r="F33" s="40">
        <v>75412</v>
      </c>
      <c r="G33" s="40">
        <v>6230</v>
      </c>
      <c r="H33" s="41" t="s">
        <v>14</v>
      </c>
      <c r="I33" s="23">
        <v>5576.26</v>
      </c>
    </row>
    <row r="34" spans="1:9" s="18" customFormat="1" ht="16.5" customHeight="1">
      <c r="A34" s="15" t="s">
        <v>28</v>
      </c>
      <c r="B34" s="16"/>
      <c r="C34" s="16"/>
      <c r="D34" s="16"/>
      <c r="E34" s="38"/>
      <c r="F34" s="38"/>
      <c r="G34" s="38"/>
      <c r="H34" s="39"/>
      <c r="I34" s="17">
        <f>SUM(I35:I39)</f>
        <v>11702.64</v>
      </c>
    </row>
    <row r="35" spans="1:9" ht="18.75" customHeight="1">
      <c r="A35" s="19"/>
      <c r="B35" s="20"/>
      <c r="C35" s="20"/>
      <c r="D35" s="20"/>
      <c r="E35" s="40">
        <v>921</v>
      </c>
      <c r="F35" s="40">
        <v>92195</v>
      </c>
      <c r="G35" s="40">
        <v>4300</v>
      </c>
      <c r="H35" s="41" t="s">
        <v>10</v>
      </c>
      <c r="I35" s="23">
        <v>2500</v>
      </c>
    </row>
    <row r="36" spans="1:9" ht="18.75" customHeight="1">
      <c r="A36" s="19"/>
      <c r="B36" s="20"/>
      <c r="C36" s="20"/>
      <c r="D36" s="20"/>
      <c r="E36" s="40">
        <v>900</v>
      </c>
      <c r="F36" s="40">
        <v>90004</v>
      </c>
      <c r="G36" s="40">
        <v>6060</v>
      </c>
      <c r="H36" s="41" t="s">
        <v>29</v>
      </c>
      <c r="I36" s="23">
        <v>4500</v>
      </c>
    </row>
    <row r="37" spans="1:9" ht="18.75" customHeight="1">
      <c r="A37" s="19"/>
      <c r="B37" s="20"/>
      <c r="C37" s="20"/>
      <c r="D37" s="20"/>
      <c r="E37" s="40">
        <v>921</v>
      </c>
      <c r="F37" s="40">
        <v>92195</v>
      </c>
      <c r="G37" s="40">
        <v>6050</v>
      </c>
      <c r="H37" s="41" t="s">
        <v>30</v>
      </c>
      <c r="I37" s="23">
        <v>2000</v>
      </c>
    </row>
    <row r="38" spans="1:9" ht="18.75" customHeight="1">
      <c r="A38" s="19"/>
      <c r="B38" s="20"/>
      <c r="C38" s="20"/>
      <c r="D38" s="20"/>
      <c r="E38" s="40">
        <v>754</v>
      </c>
      <c r="F38" s="40">
        <v>75412</v>
      </c>
      <c r="G38" s="40">
        <v>2820</v>
      </c>
      <c r="H38" s="42" t="s">
        <v>31</v>
      </c>
      <c r="I38" s="23">
        <v>500</v>
      </c>
    </row>
    <row r="39" spans="1:9" ht="18.75" customHeight="1">
      <c r="A39" s="19"/>
      <c r="B39" s="20"/>
      <c r="C39" s="20"/>
      <c r="D39" s="20"/>
      <c r="E39" s="40">
        <v>754</v>
      </c>
      <c r="F39" s="40">
        <v>75412</v>
      </c>
      <c r="G39" s="40">
        <v>6230</v>
      </c>
      <c r="H39" s="41" t="s">
        <v>14</v>
      </c>
      <c r="I39" s="26">
        <v>2202.64</v>
      </c>
    </row>
    <row r="40" spans="1:9" s="18" customFormat="1" ht="15" customHeight="1">
      <c r="A40" s="15" t="s">
        <v>32</v>
      </c>
      <c r="B40" s="16"/>
      <c r="C40" s="16"/>
      <c r="D40" s="16"/>
      <c r="E40" s="38"/>
      <c r="F40" s="38"/>
      <c r="G40" s="38"/>
      <c r="H40" s="39"/>
      <c r="I40" s="17">
        <f>SUM(I41:I49)</f>
        <v>31256.89</v>
      </c>
    </row>
    <row r="41" spans="1:9" ht="19.5" customHeight="1">
      <c r="A41" s="19"/>
      <c r="B41" s="20"/>
      <c r="C41" s="20"/>
      <c r="D41" s="20"/>
      <c r="E41" s="40">
        <v>921</v>
      </c>
      <c r="F41" s="40">
        <v>92195</v>
      </c>
      <c r="G41" s="40">
        <v>4300</v>
      </c>
      <c r="H41" s="41" t="s">
        <v>10</v>
      </c>
      <c r="I41" s="23">
        <v>3100</v>
      </c>
    </row>
    <row r="42" spans="1:9" ht="19.5" customHeight="1">
      <c r="A42" s="19"/>
      <c r="B42" s="20"/>
      <c r="C42" s="20"/>
      <c r="D42" s="20"/>
      <c r="E42" s="40">
        <v>900</v>
      </c>
      <c r="F42" s="40">
        <v>90004</v>
      </c>
      <c r="G42" s="40">
        <v>4170</v>
      </c>
      <c r="H42" s="41" t="s">
        <v>22</v>
      </c>
      <c r="I42" s="23">
        <v>2500</v>
      </c>
    </row>
    <row r="43" spans="1:9" s="14" customFormat="1" ht="25.5" customHeight="1">
      <c r="A43" s="11" t="s">
        <v>1</v>
      </c>
      <c r="B43" s="12" t="s">
        <v>2</v>
      </c>
      <c r="C43" s="13" t="s">
        <v>3</v>
      </c>
      <c r="D43" s="11" t="s">
        <v>4</v>
      </c>
      <c r="E43" s="11" t="s">
        <v>5</v>
      </c>
      <c r="F43" s="11" t="s">
        <v>81</v>
      </c>
      <c r="G43" s="11" t="s">
        <v>6</v>
      </c>
      <c r="H43" s="11" t="s">
        <v>7</v>
      </c>
      <c r="I43" s="11" t="s">
        <v>8</v>
      </c>
    </row>
    <row r="44" spans="1:9" ht="19.5" customHeight="1">
      <c r="A44" s="19"/>
      <c r="B44" s="20"/>
      <c r="C44" s="20"/>
      <c r="D44" s="20"/>
      <c r="E44" s="40">
        <v>900</v>
      </c>
      <c r="F44" s="40">
        <v>90004</v>
      </c>
      <c r="G44" s="40">
        <v>4210</v>
      </c>
      <c r="H44" s="41" t="s">
        <v>33</v>
      </c>
      <c r="I44" s="23">
        <v>1200</v>
      </c>
    </row>
    <row r="45" spans="1:9" ht="19.5" customHeight="1">
      <c r="A45" s="19"/>
      <c r="B45" s="20"/>
      <c r="C45" s="20"/>
      <c r="D45" s="20"/>
      <c r="E45" s="40">
        <v>921</v>
      </c>
      <c r="F45" s="40">
        <v>92195</v>
      </c>
      <c r="G45" s="40">
        <v>4170</v>
      </c>
      <c r="H45" s="41" t="s">
        <v>34</v>
      </c>
      <c r="I45" s="23">
        <v>400</v>
      </c>
    </row>
    <row r="46" spans="1:9" ht="19.5" customHeight="1">
      <c r="A46" s="19"/>
      <c r="B46" s="20"/>
      <c r="C46" s="20"/>
      <c r="D46" s="20"/>
      <c r="E46" s="40">
        <v>921</v>
      </c>
      <c r="F46" s="40">
        <v>92195</v>
      </c>
      <c r="G46" s="40">
        <v>4210</v>
      </c>
      <c r="H46" s="41" t="s">
        <v>35</v>
      </c>
      <c r="I46" s="23">
        <v>300</v>
      </c>
    </row>
    <row r="47" spans="1:9" ht="19.5" customHeight="1">
      <c r="A47" s="19"/>
      <c r="B47" s="20"/>
      <c r="C47" s="20"/>
      <c r="D47" s="20"/>
      <c r="E47" s="40">
        <v>921</v>
      </c>
      <c r="F47" s="40">
        <v>92109</v>
      </c>
      <c r="G47" s="40">
        <v>4210</v>
      </c>
      <c r="H47" s="46" t="s">
        <v>36</v>
      </c>
      <c r="I47" s="23">
        <v>1256.89</v>
      </c>
    </row>
    <row r="48" spans="1:9" ht="19.5" customHeight="1">
      <c r="A48" s="19"/>
      <c r="B48" s="20"/>
      <c r="C48" s="20"/>
      <c r="D48" s="20"/>
      <c r="E48" s="40">
        <v>926</v>
      </c>
      <c r="F48" s="40">
        <v>92605</v>
      </c>
      <c r="G48" s="40">
        <v>6050</v>
      </c>
      <c r="H48" s="41" t="s">
        <v>37</v>
      </c>
      <c r="I48" s="23">
        <v>16300</v>
      </c>
    </row>
    <row r="49" spans="1:9" ht="19.5" customHeight="1">
      <c r="A49" s="19"/>
      <c r="B49" s="20"/>
      <c r="C49" s="20"/>
      <c r="D49" s="20"/>
      <c r="E49" s="40">
        <v>754</v>
      </c>
      <c r="F49" s="40">
        <v>75412</v>
      </c>
      <c r="G49" s="40">
        <v>6230</v>
      </c>
      <c r="H49" s="41" t="s">
        <v>14</v>
      </c>
      <c r="I49" s="23">
        <v>6200</v>
      </c>
    </row>
    <row r="50" spans="1:9" s="18" customFormat="1" ht="15" customHeight="1">
      <c r="A50" s="15" t="s">
        <v>38</v>
      </c>
      <c r="B50" s="16"/>
      <c r="C50" s="16"/>
      <c r="D50" s="16"/>
      <c r="E50" s="38"/>
      <c r="F50" s="38"/>
      <c r="G50" s="38"/>
      <c r="H50" s="47"/>
      <c r="I50" s="17">
        <f>SUM(I51:I56)</f>
        <v>19068.2</v>
      </c>
    </row>
    <row r="51" spans="1:9" ht="21" customHeight="1">
      <c r="A51" s="19"/>
      <c r="B51" s="20"/>
      <c r="C51" s="20"/>
      <c r="D51" s="20"/>
      <c r="E51" s="40">
        <v>921</v>
      </c>
      <c r="F51" s="40">
        <v>92195</v>
      </c>
      <c r="G51" s="40">
        <v>4300</v>
      </c>
      <c r="H51" s="41" t="s">
        <v>10</v>
      </c>
      <c r="I51" s="23">
        <v>4300</v>
      </c>
    </row>
    <row r="52" spans="1:9" ht="21" customHeight="1">
      <c r="A52" s="19"/>
      <c r="B52" s="20"/>
      <c r="C52" s="20"/>
      <c r="D52" s="20"/>
      <c r="E52" s="40">
        <v>900</v>
      </c>
      <c r="F52" s="40">
        <v>90004</v>
      </c>
      <c r="G52" s="40">
        <v>4110</v>
      </c>
      <c r="H52" s="41" t="s">
        <v>22</v>
      </c>
      <c r="I52" s="23">
        <v>294</v>
      </c>
    </row>
    <row r="53" spans="1:9" ht="21" customHeight="1">
      <c r="A53" s="19"/>
      <c r="B53" s="20"/>
      <c r="C53" s="20"/>
      <c r="D53" s="20"/>
      <c r="E53" s="40">
        <v>900</v>
      </c>
      <c r="F53" s="40">
        <v>90004</v>
      </c>
      <c r="G53" s="40">
        <v>4170</v>
      </c>
      <c r="H53" s="41" t="s">
        <v>22</v>
      </c>
      <c r="I53" s="23">
        <v>1706</v>
      </c>
    </row>
    <row r="54" spans="1:9" ht="21" customHeight="1">
      <c r="A54" s="19"/>
      <c r="B54" s="20"/>
      <c r="C54" s="20"/>
      <c r="D54" s="20"/>
      <c r="E54" s="40">
        <v>900</v>
      </c>
      <c r="F54" s="40">
        <v>90004</v>
      </c>
      <c r="G54" s="40">
        <v>4210</v>
      </c>
      <c r="H54" s="42" t="s">
        <v>12</v>
      </c>
      <c r="I54" s="23">
        <v>500</v>
      </c>
    </row>
    <row r="55" spans="1:9" ht="21" customHeight="1">
      <c r="A55" s="19"/>
      <c r="B55" s="20"/>
      <c r="C55" s="20"/>
      <c r="D55" s="20"/>
      <c r="E55" s="40">
        <v>921</v>
      </c>
      <c r="F55" s="40">
        <v>92195</v>
      </c>
      <c r="G55" s="40">
        <v>6050</v>
      </c>
      <c r="H55" s="41" t="s">
        <v>39</v>
      </c>
      <c r="I55" s="23">
        <v>10268.2</v>
      </c>
    </row>
    <row r="56" spans="1:9" ht="21" customHeight="1">
      <c r="A56" s="19"/>
      <c r="B56" s="20"/>
      <c r="C56" s="20"/>
      <c r="D56" s="20"/>
      <c r="E56" s="40">
        <v>754</v>
      </c>
      <c r="F56" s="40">
        <v>75412</v>
      </c>
      <c r="G56" s="40">
        <v>6230</v>
      </c>
      <c r="H56" s="41" t="s">
        <v>14</v>
      </c>
      <c r="I56" s="21">
        <v>2000</v>
      </c>
    </row>
    <row r="57" spans="1:9" ht="18" customHeight="1">
      <c r="A57" s="19" t="s">
        <v>40</v>
      </c>
      <c r="B57" s="20"/>
      <c r="C57" s="20"/>
      <c r="D57" s="20"/>
      <c r="E57" s="40"/>
      <c r="F57" s="40"/>
      <c r="G57" s="40"/>
      <c r="H57" s="48"/>
      <c r="I57" s="27">
        <f>SUM(I58:I66)</f>
        <v>13347.74</v>
      </c>
    </row>
    <row r="58" spans="1:9" ht="18" customHeight="1">
      <c r="A58" s="19"/>
      <c r="B58" s="20"/>
      <c r="C58" s="20"/>
      <c r="D58" s="20"/>
      <c r="E58" s="40">
        <v>921</v>
      </c>
      <c r="F58" s="40">
        <v>92195</v>
      </c>
      <c r="G58" s="40">
        <v>4300</v>
      </c>
      <c r="H58" s="41" t="s">
        <v>10</v>
      </c>
      <c r="I58" s="23">
        <v>900</v>
      </c>
    </row>
    <row r="59" spans="1:9" ht="18" customHeight="1">
      <c r="A59" s="19"/>
      <c r="B59" s="20"/>
      <c r="C59" s="20"/>
      <c r="D59" s="20"/>
      <c r="E59" s="40">
        <v>900</v>
      </c>
      <c r="F59" s="40">
        <v>90004</v>
      </c>
      <c r="G59" s="40">
        <v>4170</v>
      </c>
      <c r="H59" s="41" t="s">
        <v>22</v>
      </c>
      <c r="I59" s="23">
        <f>1500-45</f>
        <v>1455</v>
      </c>
    </row>
    <row r="60" spans="1:9" ht="18" customHeight="1">
      <c r="A60" s="19"/>
      <c r="B60" s="20"/>
      <c r="C60" s="20"/>
      <c r="D60" s="20"/>
      <c r="E60" s="40">
        <v>900</v>
      </c>
      <c r="F60" s="40">
        <v>90004</v>
      </c>
      <c r="G60" s="40">
        <v>4210</v>
      </c>
      <c r="H60" s="41" t="s">
        <v>22</v>
      </c>
      <c r="I60" s="23">
        <v>45</v>
      </c>
    </row>
    <row r="61" spans="1:9" ht="18" customHeight="1">
      <c r="A61" s="19"/>
      <c r="B61" s="20"/>
      <c r="C61" s="20"/>
      <c r="D61" s="20"/>
      <c r="E61" s="40">
        <v>900</v>
      </c>
      <c r="F61" s="40">
        <v>90004</v>
      </c>
      <c r="G61" s="40">
        <v>4210</v>
      </c>
      <c r="H61" s="42" t="s">
        <v>12</v>
      </c>
      <c r="I61" s="23">
        <v>1000</v>
      </c>
    </row>
    <row r="62" spans="1:9" ht="18" customHeight="1">
      <c r="A62" s="19"/>
      <c r="B62" s="20"/>
      <c r="C62" s="20"/>
      <c r="D62" s="20"/>
      <c r="E62" s="40">
        <v>921</v>
      </c>
      <c r="F62" s="40">
        <v>92195</v>
      </c>
      <c r="G62" s="40">
        <v>4170</v>
      </c>
      <c r="H62" s="41" t="s">
        <v>41</v>
      </c>
      <c r="I62" s="23">
        <v>400</v>
      </c>
    </row>
    <row r="63" spans="1:9" ht="18" customHeight="1">
      <c r="A63" s="19"/>
      <c r="B63" s="20"/>
      <c r="C63" s="20"/>
      <c r="D63" s="20"/>
      <c r="E63" s="40">
        <v>921</v>
      </c>
      <c r="F63" s="40">
        <v>92195</v>
      </c>
      <c r="G63" s="40">
        <v>4210</v>
      </c>
      <c r="H63" s="41" t="s">
        <v>42</v>
      </c>
      <c r="I63" s="23">
        <v>500</v>
      </c>
    </row>
    <row r="64" spans="1:9" ht="18" customHeight="1">
      <c r="A64" s="19"/>
      <c r="B64" s="20"/>
      <c r="C64" s="20"/>
      <c r="D64" s="20"/>
      <c r="E64" s="40">
        <v>900</v>
      </c>
      <c r="F64" s="40">
        <v>90015</v>
      </c>
      <c r="G64" s="40">
        <v>6050</v>
      </c>
      <c r="H64" s="41" t="s">
        <v>77</v>
      </c>
      <c r="I64" s="23">
        <v>6000</v>
      </c>
    </row>
    <row r="65" spans="1:9" ht="18" customHeight="1">
      <c r="A65" s="19"/>
      <c r="B65" s="20"/>
      <c r="C65" s="20"/>
      <c r="D65" s="20"/>
      <c r="E65" s="40">
        <v>754</v>
      </c>
      <c r="F65" s="40">
        <v>75412</v>
      </c>
      <c r="G65" s="40">
        <v>2820</v>
      </c>
      <c r="H65" s="42" t="s">
        <v>31</v>
      </c>
      <c r="I65" s="23">
        <v>547</v>
      </c>
    </row>
    <row r="66" spans="1:9" ht="18" customHeight="1">
      <c r="A66" s="19"/>
      <c r="B66" s="20"/>
      <c r="C66" s="20"/>
      <c r="D66" s="20"/>
      <c r="E66" s="40">
        <v>754</v>
      </c>
      <c r="F66" s="40">
        <v>75412</v>
      </c>
      <c r="G66" s="40">
        <v>6230</v>
      </c>
      <c r="H66" s="41" t="s">
        <v>14</v>
      </c>
      <c r="I66" s="23">
        <v>2500.74</v>
      </c>
    </row>
    <row r="67" spans="1:9" s="18" customFormat="1" ht="17.25" customHeight="1">
      <c r="A67" s="15" t="s">
        <v>43</v>
      </c>
      <c r="B67" s="16"/>
      <c r="C67" s="16"/>
      <c r="D67" s="16"/>
      <c r="E67" s="38"/>
      <c r="F67" s="38"/>
      <c r="G67" s="38"/>
      <c r="H67" s="47"/>
      <c r="I67" s="17">
        <f>SUM(I68:I73)</f>
        <v>18731.7</v>
      </c>
    </row>
    <row r="68" spans="1:9" ht="18" customHeight="1">
      <c r="A68" s="19"/>
      <c r="B68" s="20"/>
      <c r="C68" s="20"/>
      <c r="D68" s="20"/>
      <c r="E68" s="40">
        <v>926</v>
      </c>
      <c r="F68" s="40">
        <v>92605</v>
      </c>
      <c r="G68" s="40">
        <v>4210</v>
      </c>
      <c r="H68" s="42" t="s">
        <v>44</v>
      </c>
      <c r="I68" s="23">
        <v>5000</v>
      </c>
    </row>
    <row r="69" spans="1:9" ht="18" customHeight="1">
      <c r="A69" s="19"/>
      <c r="B69" s="20"/>
      <c r="C69" s="20"/>
      <c r="D69" s="20"/>
      <c r="E69" s="45">
        <v>921</v>
      </c>
      <c r="F69" s="45">
        <v>92195</v>
      </c>
      <c r="G69" s="45">
        <v>4210</v>
      </c>
      <c r="H69" s="42" t="s">
        <v>45</v>
      </c>
      <c r="I69" s="23">
        <v>3831.7</v>
      </c>
    </row>
    <row r="70" spans="1:9" ht="18" customHeight="1">
      <c r="A70" s="19"/>
      <c r="B70" s="20"/>
      <c r="C70" s="20"/>
      <c r="D70" s="20"/>
      <c r="E70" s="40">
        <v>921</v>
      </c>
      <c r="F70" s="40">
        <v>92195</v>
      </c>
      <c r="G70" s="40">
        <v>4170</v>
      </c>
      <c r="H70" s="41" t="s">
        <v>46</v>
      </c>
      <c r="I70" s="23">
        <v>400</v>
      </c>
    </row>
    <row r="71" spans="1:9" ht="18" customHeight="1">
      <c r="A71" s="19"/>
      <c r="B71" s="20"/>
      <c r="C71" s="20"/>
      <c r="D71" s="20"/>
      <c r="E71" s="40">
        <v>900</v>
      </c>
      <c r="F71" s="40">
        <v>90004</v>
      </c>
      <c r="G71" s="40">
        <v>4210</v>
      </c>
      <c r="H71" s="42" t="s">
        <v>11</v>
      </c>
      <c r="I71" s="23">
        <v>1000</v>
      </c>
    </row>
    <row r="72" spans="1:9" ht="18" customHeight="1">
      <c r="A72" s="19"/>
      <c r="B72" s="20"/>
      <c r="C72" s="20"/>
      <c r="D72" s="20"/>
      <c r="E72" s="40">
        <v>600</v>
      </c>
      <c r="F72" s="40">
        <v>60017</v>
      </c>
      <c r="G72" s="40">
        <v>4210</v>
      </c>
      <c r="H72" s="42" t="s">
        <v>47</v>
      </c>
      <c r="I72" s="23">
        <v>4500</v>
      </c>
    </row>
    <row r="73" spans="1:9" ht="18" customHeight="1">
      <c r="A73" s="19"/>
      <c r="B73" s="20"/>
      <c r="C73" s="20"/>
      <c r="D73" s="20"/>
      <c r="E73" s="40">
        <v>754</v>
      </c>
      <c r="F73" s="40">
        <v>75412</v>
      </c>
      <c r="G73" s="40">
        <v>6230</v>
      </c>
      <c r="H73" s="41" t="s">
        <v>14</v>
      </c>
      <c r="I73" s="23">
        <v>4000</v>
      </c>
    </row>
    <row r="74" spans="1:9" s="18" customFormat="1" ht="15.75" customHeight="1">
      <c r="A74" s="15" t="s">
        <v>48</v>
      </c>
      <c r="B74" s="16"/>
      <c r="C74" s="16"/>
      <c r="D74" s="16"/>
      <c r="E74" s="38"/>
      <c r="F74" s="38"/>
      <c r="G74" s="38"/>
      <c r="H74" s="47"/>
      <c r="I74" s="17">
        <f>SUM(I75:I79)</f>
        <v>13123.41</v>
      </c>
    </row>
    <row r="75" spans="1:9" ht="18" customHeight="1">
      <c r="A75" s="19"/>
      <c r="B75" s="20"/>
      <c r="C75" s="20"/>
      <c r="D75" s="20"/>
      <c r="E75" s="40">
        <v>921</v>
      </c>
      <c r="F75" s="40">
        <v>92195</v>
      </c>
      <c r="G75" s="40">
        <v>4300</v>
      </c>
      <c r="H75" s="41" t="s">
        <v>10</v>
      </c>
      <c r="I75" s="23">
        <v>3000</v>
      </c>
    </row>
    <row r="76" spans="1:9" ht="18" customHeight="1">
      <c r="A76" s="19"/>
      <c r="B76" s="20"/>
      <c r="C76" s="20"/>
      <c r="D76" s="20"/>
      <c r="E76" s="40">
        <v>754</v>
      </c>
      <c r="F76" s="40">
        <v>75412</v>
      </c>
      <c r="G76" s="40">
        <v>2820</v>
      </c>
      <c r="H76" s="42" t="s">
        <v>31</v>
      </c>
      <c r="I76" s="23">
        <v>500</v>
      </c>
    </row>
    <row r="77" spans="1:9" ht="18" customHeight="1">
      <c r="A77" s="19"/>
      <c r="B77" s="20"/>
      <c r="C77" s="20"/>
      <c r="D77" s="20"/>
      <c r="E77" s="40">
        <v>900</v>
      </c>
      <c r="F77" s="40">
        <v>90015</v>
      </c>
      <c r="G77" s="40">
        <v>6050</v>
      </c>
      <c r="H77" s="41" t="s">
        <v>49</v>
      </c>
      <c r="I77" s="23">
        <v>8323.41</v>
      </c>
    </row>
    <row r="78" spans="1:9" ht="18" customHeight="1">
      <c r="A78" s="19"/>
      <c r="B78" s="20"/>
      <c r="C78" s="20"/>
      <c r="D78" s="20"/>
      <c r="E78" s="40">
        <v>921</v>
      </c>
      <c r="F78" s="40">
        <v>92109</v>
      </c>
      <c r="G78" s="40">
        <v>4210</v>
      </c>
      <c r="H78" s="41" t="s">
        <v>50</v>
      </c>
      <c r="I78" s="23">
        <v>300</v>
      </c>
    </row>
    <row r="79" spans="1:9" ht="18" customHeight="1">
      <c r="A79" s="19"/>
      <c r="B79" s="20"/>
      <c r="C79" s="20"/>
      <c r="D79" s="20"/>
      <c r="E79" s="40">
        <v>754</v>
      </c>
      <c r="F79" s="40">
        <v>75412</v>
      </c>
      <c r="G79" s="40">
        <v>6230</v>
      </c>
      <c r="H79" s="41" t="s">
        <v>14</v>
      </c>
      <c r="I79" s="23">
        <v>1000</v>
      </c>
    </row>
    <row r="80" spans="1:9" s="18" customFormat="1" ht="15.75" customHeight="1">
      <c r="A80" s="15" t="s">
        <v>51</v>
      </c>
      <c r="B80" s="16"/>
      <c r="C80" s="16"/>
      <c r="D80" s="16"/>
      <c r="E80" s="38"/>
      <c r="F80" s="38"/>
      <c r="G80" s="38"/>
      <c r="H80" s="47"/>
      <c r="I80" s="17">
        <f>SUM(I81:I91)</f>
        <v>37388.619999999995</v>
      </c>
    </row>
    <row r="81" spans="1:9" ht="18" customHeight="1">
      <c r="A81" s="19"/>
      <c r="B81" s="20"/>
      <c r="C81" s="20"/>
      <c r="D81" s="20"/>
      <c r="E81" s="40">
        <v>921</v>
      </c>
      <c r="F81" s="40">
        <v>92195</v>
      </c>
      <c r="G81" s="40">
        <v>4300</v>
      </c>
      <c r="H81" s="41" t="s">
        <v>10</v>
      </c>
      <c r="I81" s="23">
        <v>2888.62</v>
      </c>
    </row>
    <row r="82" spans="1:9" ht="18" customHeight="1">
      <c r="A82" s="19"/>
      <c r="B82" s="20"/>
      <c r="C82" s="20"/>
      <c r="D82" s="20"/>
      <c r="E82" s="40">
        <v>921</v>
      </c>
      <c r="F82" s="40">
        <v>92195</v>
      </c>
      <c r="G82" s="40">
        <v>4210</v>
      </c>
      <c r="H82" s="41" t="s">
        <v>52</v>
      </c>
      <c r="I82" s="23">
        <v>1000</v>
      </c>
    </row>
    <row r="83" spans="1:9" ht="19.5" customHeight="1">
      <c r="A83" s="19"/>
      <c r="B83" s="20"/>
      <c r="C83" s="20"/>
      <c r="D83" s="20"/>
      <c r="E83" s="40">
        <v>900</v>
      </c>
      <c r="F83" s="40">
        <v>90004</v>
      </c>
      <c r="G83" s="40">
        <v>4300</v>
      </c>
      <c r="H83" s="41" t="s">
        <v>22</v>
      </c>
      <c r="I83" s="23">
        <v>1000</v>
      </c>
    </row>
    <row r="84" spans="1:11" ht="19.5" customHeight="1">
      <c r="A84" s="19"/>
      <c r="B84" s="20"/>
      <c r="C84" s="20"/>
      <c r="D84" s="20"/>
      <c r="E84" s="40">
        <v>921</v>
      </c>
      <c r="F84" s="40">
        <v>92195</v>
      </c>
      <c r="G84" s="40">
        <v>6050</v>
      </c>
      <c r="H84" s="42" t="s">
        <v>53</v>
      </c>
      <c r="I84" s="23">
        <v>3100</v>
      </c>
      <c r="J84" s="28"/>
      <c r="K84" s="28"/>
    </row>
    <row r="85" spans="1:10" ht="19.5" customHeight="1">
      <c r="A85" s="19"/>
      <c r="B85" s="20"/>
      <c r="C85" s="20"/>
      <c r="D85" s="20"/>
      <c r="E85" s="40">
        <v>921</v>
      </c>
      <c r="F85" s="40">
        <v>92195</v>
      </c>
      <c r="G85" s="40">
        <v>4170</v>
      </c>
      <c r="H85" s="41" t="s">
        <v>54</v>
      </c>
      <c r="I85" s="23">
        <v>900</v>
      </c>
      <c r="J85" s="22"/>
    </row>
    <row r="86" spans="1:10" ht="19.5" customHeight="1">
      <c r="A86" s="19"/>
      <c r="B86" s="20"/>
      <c r="C86" s="20"/>
      <c r="D86" s="20"/>
      <c r="E86" s="40">
        <v>921</v>
      </c>
      <c r="F86" s="40">
        <v>92195</v>
      </c>
      <c r="G86" s="40">
        <v>6050</v>
      </c>
      <c r="H86" s="41" t="s">
        <v>55</v>
      </c>
      <c r="I86" s="23">
        <v>1500</v>
      </c>
      <c r="J86" s="22"/>
    </row>
    <row r="87" spans="1:9" s="14" customFormat="1" ht="24.75" customHeight="1">
      <c r="A87" s="50" t="s">
        <v>1</v>
      </c>
      <c r="B87" s="51" t="s">
        <v>2</v>
      </c>
      <c r="C87" s="52" t="s">
        <v>3</v>
      </c>
      <c r="D87" s="50" t="s">
        <v>4</v>
      </c>
      <c r="E87" s="50" t="s">
        <v>5</v>
      </c>
      <c r="F87" s="50" t="s">
        <v>81</v>
      </c>
      <c r="G87" s="50" t="s">
        <v>6</v>
      </c>
      <c r="H87" s="50" t="s">
        <v>7</v>
      </c>
      <c r="I87" s="50" t="s">
        <v>8</v>
      </c>
    </row>
    <row r="88" spans="1:9" ht="19.5" customHeight="1">
      <c r="A88" s="19"/>
      <c r="B88" s="20"/>
      <c r="C88" s="20"/>
      <c r="D88" s="20"/>
      <c r="E88" s="40">
        <v>600</v>
      </c>
      <c r="F88" s="40">
        <v>60004</v>
      </c>
      <c r="G88" s="40">
        <v>6050</v>
      </c>
      <c r="H88" s="41" t="s">
        <v>56</v>
      </c>
      <c r="I88" s="23">
        <v>5000</v>
      </c>
    </row>
    <row r="89" spans="1:11" ht="19.5" customHeight="1">
      <c r="A89" s="19"/>
      <c r="B89" s="20"/>
      <c r="C89" s="20"/>
      <c r="D89" s="20"/>
      <c r="E89" s="40">
        <v>926</v>
      </c>
      <c r="F89" s="40">
        <v>92601</v>
      </c>
      <c r="G89" s="40">
        <v>6050</v>
      </c>
      <c r="H89" s="43" t="s">
        <v>57</v>
      </c>
      <c r="I89" s="23">
        <v>8000</v>
      </c>
      <c r="K89" s="28"/>
    </row>
    <row r="90" spans="1:11" ht="19.5" customHeight="1">
      <c r="A90" s="19"/>
      <c r="B90" s="20"/>
      <c r="C90" s="20"/>
      <c r="D90" s="20"/>
      <c r="E90" s="40">
        <v>600</v>
      </c>
      <c r="F90" s="40">
        <v>60017</v>
      </c>
      <c r="G90" s="40">
        <v>4210</v>
      </c>
      <c r="H90" s="42" t="s">
        <v>58</v>
      </c>
      <c r="I90" s="23">
        <v>6000</v>
      </c>
      <c r="K90" s="28"/>
    </row>
    <row r="91" spans="1:9" ht="19.5" customHeight="1">
      <c r="A91" s="19"/>
      <c r="B91" s="20"/>
      <c r="C91" s="20"/>
      <c r="D91" s="20"/>
      <c r="E91" s="40">
        <v>754</v>
      </c>
      <c r="F91" s="40">
        <v>75412</v>
      </c>
      <c r="G91" s="40">
        <v>6230</v>
      </c>
      <c r="H91" s="41" t="s">
        <v>14</v>
      </c>
      <c r="I91" s="23">
        <v>8000</v>
      </c>
    </row>
    <row r="92" spans="1:9" s="18" customFormat="1" ht="18" customHeight="1">
      <c r="A92" s="15" t="s">
        <v>59</v>
      </c>
      <c r="B92" s="16"/>
      <c r="C92" s="16"/>
      <c r="D92" s="16"/>
      <c r="E92" s="38"/>
      <c r="F92" s="38"/>
      <c r="G92" s="38"/>
      <c r="H92" s="47"/>
      <c r="I92" s="17">
        <f>SUM(I93:I96)</f>
        <v>13497.29</v>
      </c>
    </row>
    <row r="93" spans="1:9" ht="21" customHeight="1">
      <c r="A93" s="19"/>
      <c r="B93" s="20"/>
      <c r="C93" s="20"/>
      <c r="D93" s="20"/>
      <c r="E93" s="40">
        <v>921</v>
      </c>
      <c r="F93" s="40">
        <v>92195</v>
      </c>
      <c r="G93" s="40">
        <v>4300</v>
      </c>
      <c r="H93" s="41" t="s">
        <v>10</v>
      </c>
      <c r="I93" s="23">
        <v>1500</v>
      </c>
    </row>
    <row r="94" spans="1:9" ht="21" customHeight="1">
      <c r="A94" s="19"/>
      <c r="B94" s="20"/>
      <c r="C94" s="20"/>
      <c r="D94" s="20"/>
      <c r="E94" s="40">
        <v>900</v>
      </c>
      <c r="F94" s="40">
        <v>90004</v>
      </c>
      <c r="G94" s="40">
        <v>4300</v>
      </c>
      <c r="H94" s="41" t="s">
        <v>22</v>
      </c>
      <c r="I94" s="23">
        <v>1000</v>
      </c>
    </row>
    <row r="95" spans="1:9" ht="21" customHeight="1">
      <c r="A95" s="19"/>
      <c r="B95" s="20"/>
      <c r="C95" s="20"/>
      <c r="D95" s="20"/>
      <c r="E95" s="40">
        <v>921</v>
      </c>
      <c r="F95" s="40">
        <v>92195</v>
      </c>
      <c r="G95" s="40">
        <v>4270</v>
      </c>
      <c r="H95" s="41" t="s">
        <v>60</v>
      </c>
      <c r="I95" s="23">
        <v>9050.29</v>
      </c>
    </row>
    <row r="96" spans="1:9" ht="21" customHeight="1">
      <c r="A96" s="19"/>
      <c r="B96" s="20"/>
      <c r="C96" s="20"/>
      <c r="D96" s="20"/>
      <c r="E96" s="40">
        <v>754</v>
      </c>
      <c r="F96" s="40">
        <v>75412</v>
      </c>
      <c r="G96" s="40">
        <v>6230</v>
      </c>
      <c r="H96" s="41" t="s">
        <v>14</v>
      </c>
      <c r="I96" s="23">
        <v>1947</v>
      </c>
    </row>
    <row r="97" spans="1:9" s="18" customFormat="1" ht="17.25" customHeight="1">
      <c r="A97" s="15" t="s">
        <v>61</v>
      </c>
      <c r="B97" s="16"/>
      <c r="C97" s="16"/>
      <c r="D97" s="16"/>
      <c r="E97" s="38"/>
      <c r="F97" s="38"/>
      <c r="G97" s="38"/>
      <c r="H97" s="47"/>
      <c r="I97" s="17">
        <f>SUM(I98:I102)</f>
        <v>36977.35</v>
      </c>
    </row>
    <row r="98" spans="1:9" ht="19.5" customHeight="1">
      <c r="A98" s="19"/>
      <c r="B98" s="20"/>
      <c r="C98" s="20"/>
      <c r="D98" s="20"/>
      <c r="E98" s="40">
        <v>921</v>
      </c>
      <c r="F98" s="40">
        <v>92195</v>
      </c>
      <c r="G98" s="40">
        <v>4300</v>
      </c>
      <c r="H98" s="41" t="s">
        <v>10</v>
      </c>
      <c r="I98" s="23">
        <v>3477</v>
      </c>
    </row>
    <row r="99" spans="1:9" ht="24" customHeight="1">
      <c r="A99" s="19"/>
      <c r="B99" s="20"/>
      <c r="C99" s="20"/>
      <c r="D99" s="20"/>
      <c r="E99" s="40">
        <v>801</v>
      </c>
      <c r="F99" s="40">
        <v>80101</v>
      </c>
      <c r="G99" s="40">
        <v>6050</v>
      </c>
      <c r="H99" s="41" t="s">
        <v>62</v>
      </c>
      <c r="I99" s="23">
        <v>6000</v>
      </c>
    </row>
    <row r="100" spans="1:10" ht="19.5" customHeight="1">
      <c r="A100" s="19"/>
      <c r="B100" s="20"/>
      <c r="C100" s="20"/>
      <c r="D100" s="20"/>
      <c r="E100" s="40">
        <v>921</v>
      </c>
      <c r="F100" s="40">
        <v>92195</v>
      </c>
      <c r="G100" s="40">
        <v>4210</v>
      </c>
      <c r="H100" s="42" t="s">
        <v>63</v>
      </c>
      <c r="I100" s="23">
        <v>500</v>
      </c>
      <c r="J100" s="22"/>
    </row>
    <row r="101" spans="1:9" ht="28.5" customHeight="1">
      <c r="A101" s="19"/>
      <c r="B101" s="20"/>
      <c r="C101" s="20"/>
      <c r="D101" s="20"/>
      <c r="E101" s="40">
        <v>926</v>
      </c>
      <c r="F101" s="40">
        <v>92601</v>
      </c>
      <c r="G101" s="40">
        <v>6050</v>
      </c>
      <c r="H101" s="41" t="s">
        <v>64</v>
      </c>
      <c r="I101" s="23">
        <v>19000.35</v>
      </c>
    </row>
    <row r="102" spans="1:9" ht="18.75" customHeight="1">
      <c r="A102" s="19"/>
      <c r="B102" s="20"/>
      <c r="C102" s="20"/>
      <c r="D102" s="20"/>
      <c r="E102" s="40">
        <v>754</v>
      </c>
      <c r="F102" s="40">
        <v>75412</v>
      </c>
      <c r="G102" s="40">
        <v>6230</v>
      </c>
      <c r="H102" s="43" t="s">
        <v>14</v>
      </c>
      <c r="I102" s="23">
        <v>8000</v>
      </c>
    </row>
    <row r="103" spans="1:9" s="18" customFormat="1" ht="15.75" customHeight="1">
      <c r="A103" s="15" t="s">
        <v>65</v>
      </c>
      <c r="B103" s="16"/>
      <c r="C103" s="16"/>
      <c r="D103" s="16"/>
      <c r="E103" s="38"/>
      <c r="F103" s="38"/>
      <c r="G103" s="38"/>
      <c r="H103" s="47"/>
      <c r="I103" s="17">
        <f>SUM(I104:I110)</f>
        <v>27667.58</v>
      </c>
    </row>
    <row r="104" spans="1:9" ht="18" customHeight="1">
      <c r="A104" s="19"/>
      <c r="B104" s="20"/>
      <c r="C104" s="20"/>
      <c r="D104" s="20"/>
      <c r="E104" s="40">
        <v>921</v>
      </c>
      <c r="F104" s="40">
        <v>92195</v>
      </c>
      <c r="G104" s="40">
        <v>4300</v>
      </c>
      <c r="H104" s="41" t="s">
        <v>10</v>
      </c>
      <c r="I104" s="23">
        <v>2167.58</v>
      </c>
    </row>
    <row r="105" spans="1:9" ht="18" customHeight="1">
      <c r="A105" s="19"/>
      <c r="B105" s="20"/>
      <c r="C105" s="20"/>
      <c r="D105" s="20"/>
      <c r="E105" s="40">
        <v>900</v>
      </c>
      <c r="F105" s="40">
        <v>90004</v>
      </c>
      <c r="G105" s="40">
        <v>4210</v>
      </c>
      <c r="H105" s="41" t="s">
        <v>11</v>
      </c>
      <c r="I105" s="23">
        <v>4000</v>
      </c>
    </row>
    <row r="106" spans="1:9" ht="18" customHeight="1">
      <c r="A106" s="19"/>
      <c r="B106" s="20"/>
      <c r="C106" s="20"/>
      <c r="D106" s="20"/>
      <c r="E106" s="40">
        <v>921</v>
      </c>
      <c r="F106" s="40">
        <v>92195</v>
      </c>
      <c r="G106" s="40">
        <v>4170</v>
      </c>
      <c r="H106" s="42" t="s">
        <v>66</v>
      </c>
      <c r="I106" s="23">
        <v>400</v>
      </c>
    </row>
    <row r="107" spans="1:9" ht="18" customHeight="1">
      <c r="A107" s="19"/>
      <c r="B107" s="20"/>
      <c r="C107" s="20"/>
      <c r="D107" s="20"/>
      <c r="E107" s="40">
        <v>921</v>
      </c>
      <c r="F107" s="40">
        <v>92195</v>
      </c>
      <c r="G107" s="40">
        <v>6050</v>
      </c>
      <c r="H107" s="41" t="s">
        <v>67</v>
      </c>
      <c r="I107" s="23">
        <v>4700</v>
      </c>
    </row>
    <row r="108" spans="1:9" ht="18" customHeight="1">
      <c r="A108" s="19"/>
      <c r="B108" s="20"/>
      <c r="C108" s="20"/>
      <c r="D108" s="20"/>
      <c r="E108" s="40">
        <v>921</v>
      </c>
      <c r="F108" s="40">
        <v>92195</v>
      </c>
      <c r="G108" s="40">
        <v>4300</v>
      </c>
      <c r="H108" s="42" t="s">
        <v>68</v>
      </c>
      <c r="I108" s="23">
        <v>1000</v>
      </c>
    </row>
    <row r="109" spans="1:9" ht="27" customHeight="1">
      <c r="A109" s="19"/>
      <c r="B109" s="20"/>
      <c r="C109" s="20"/>
      <c r="D109" s="20"/>
      <c r="E109" s="40">
        <v>926</v>
      </c>
      <c r="F109" s="40">
        <v>92601</v>
      </c>
      <c r="G109" s="40">
        <v>6050</v>
      </c>
      <c r="H109" s="41" t="s">
        <v>79</v>
      </c>
      <c r="I109" s="23">
        <v>9400</v>
      </c>
    </row>
    <row r="110" spans="1:9" ht="21" customHeight="1">
      <c r="A110" s="19"/>
      <c r="B110" s="20"/>
      <c r="C110" s="20"/>
      <c r="D110" s="20"/>
      <c r="E110" s="40">
        <v>754</v>
      </c>
      <c r="F110" s="40">
        <v>75412</v>
      </c>
      <c r="G110" s="40">
        <v>6230</v>
      </c>
      <c r="H110" s="43" t="s">
        <v>14</v>
      </c>
      <c r="I110" s="23">
        <v>6000</v>
      </c>
    </row>
    <row r="111" spans="1:9" s="18" customFormat="1" ht="15.75" customHeight="1">
      <c r="A111" s="15" t="s">
        <v>69</v>
      </c>
      <c r="B111" s="16"/>
      <c r="C111" s="16"/>
      <c r="D111" s="16"/>
      <c r="E111" s="38"/>
      <c r="F111" s="38"/>
      <c r="G111" s="38"/>
      <c r="H111" s="47"/>
      <c r="I111" s="17">
        <f>SUM(I112:I114)</f>
        <v>8935.880000000001</v>
      </c>
    </row>
    <row r="112" spans="1:9" ht="18.75" customHeight="1">
      <c r="A112" s="19"/>
      <c r="B112" s="20"/>
      <c r="C112" s="20"/>
      <c r="D112" s="20"/>
      <c r="E112" s="40">
        <v>921</v>
      </c>
      <c r="F112" s="40">
        <v>92195</v>
      </c>
      <c r="G112" s="40">
        <v>4210</v>
      </c>
      <c r="H112" s="49" t="s">
        <v>70</v>
      </c>
      <c r="I112" s="23">
        <v>2000</v>
      </c>
    </row>
    <row r="113" spans="1:9" ht="18.75" customHeight="1">
      <c r="A113" s="19"/>
      <c r="B113" s="20"/>
      <c r="C113" s="20"/>
      <c r="D113" s="20"/>
      <c r="E113" s="40">
        <v>921</v>
      </c>
      <c r="F113" s="40">
        <v>92195</v>
      </c>
      <c r="G113" s="40">
        <v>6050</v>
      </c>
      <c r="H113" s="41" t="s">
        <v>71</v>
      </c>
      <c r="I113" s="23">
        <v>4500</v>
      </c>
    </row>
    <row r="114" spans="1:9" ht="18.75" customHeight="1">
      <c r="A114" s="19"/>
      <c r="B114" s="20"/>
      <c r="C114" s="20"/>
      <c r="D114" s="20"/>
      <c r="E114" s="40">
        <v>754</v>
      </c>
      <c r="F114" s="40">
        <v>75412</v>
      </c>
      <c r="G114" s="40">
        <v>6230</v>
      </c>
      <c r="H114" s="43" t="s">
        <v>14</v>
      </c>
      <c r="I114" s="23">
        <v>2435.88</v>
      </c>
    </row>
    <row r="115" spans="1:9" s="29" customFormat="1" ht="15" customHeight="1">
      <c r="A115" s="19" t="s">
        <v>72</v>
      </c>
      <c r="B115" s="20"/>
      <c r="C115" s="20"/>
      <c r="D115" s="20"/>
      <c r="E115" s="40"/>
      <c r="F115" s="40"/>
      <c r="G115" s="40"/>
      <c r="H115" s="48"/>
      <c r="I115" s="27">
        <f>SUM(I116:I125)</f>
        <v>28004.08</v>
      </c>
    </row>
    <row r="116" spans="1:9" ht="21.75" customHeight="1">
      <c r="A116" s="19"/>
      <c r="B116" s="20"/>
      <c r="C116" s="20"/>
      <c r="D116" s="20"/>
      <c r="E116" s="40">
        <v>921</v>
      </c>
      <c r="F116" s="40">
        <v>92195</v>
      </c>
      <c r="G116" s="40">
        <v>4300</v>
      </c>
      <c r="H116" s="41" t="s">
        <v>10</v>
      </c>
      <c r="I116" s="23">
        <v>2000</v>
      </c>
    </row>
    <row r="117" spans="1:9" ht="14.25">
      <c r="A117" s="19"/>
      <c r="B117" s="20"/>
      <c r="C117" s="20"/>
      <c r="D117" s="20"/>
      <c r="E117" s="40">
        <v>600</v>
      </c>
      <c r="F117" s="40">
        <v>60016</v>
      </c>
      <c r="G117" s="40">
        <v>4210</v>
      </c>
      <c r="H117" s="41" t="s">
        <v>47</v>
      </c>
      <c r="I117" s="23">
        <v>4000</v>
      </c>
    </row>
    <row r="118" spans="1:9" ht="19.5" customHeight="1">
      <c r="A118" s="19"/>
      <c r="B118" s="20"/>
      <c r="C118" s="20"/>
      <c r="D118" s="20"/>
      <c r="E118" s="40">
        <v>900</v>
      </c>
      <c r="F118" s="40">
        <v>90004</v>
      </c>
      <c r="G118" s="40">
        <v>4110</v>
      </c>
      <c r="H118" s="41" t="s">
        <v>22</v>
      </c>
      <c r="I118" s="23">
        <v>440</v>
      </c>
    </row>
    <row r="119" spans="1:9" ht="19.5" customHeight="1">
      <c r="A119" s="19"/>
      <c r="B119" s="20"/>
      <c r="C119" s="20"/>
      <c r="D119" s="20"/>
      <c r="E119" s="40">
        <v>900</v>
      </c>
      <c r="F119" s="40">
        <v>90004</v>
      </c>
      <c r="G119" s="40">
        <v>4170</v>
      </c>
      <c r="H119" s="41" t="s">
        <v>22</v>
      </c>
      <c r="I119" s="23">
        <f>3000-I118</f>
        <v>2560</v>
      </c>
    </row>
    <row r="120" spans="1:9" ht="21" customHeight="1">
      <c r="A120" s="19"/>
      <c r="B120" s="20"/>
      <c r="C120" s="20"/>
      <c r="D120" s="20"/>
      <c r="E120" s="40">
        <v>900</v>
      </c>
      <c r="F120" s="40">
        <v>90004</v>
      </c>
      <c r="G120" s="40">
        <v>4210</v>
      </c>
      <c r="H120" s="41" t="s">
        <v>78</v>
      </c>
      <c r="I120" s="23">
        <v>2000</v>
      </c>
    </row>
    <row r="121" spans="1:9" ht="18" customHeight="1">
      <c r="A121" s="19"/>
      <c r="B121" s="20"/>
      <c r="C121" s="20"/>
      <c r="D121" s="20"/>
      <c r="E121" s="40">
        <v>921</v>
      </c>
      <c r="F121" s="40">
        <v>92195</v>
      </c>
      <c r="G121" s="40">
        <v>6050</v>
      </c>
      <c r="H121" s="41" t="s">
        <v>73</v>
      </c>
      <c r="I121" s="23">
        <v>8104.08</v>
      </c>
    </row>
    <row r="122" spans="1:9" ht="18" customHeight="1">
      <c r="A122" s="19"/>
      <c r="B122" s="20"/>
      <c r="C122" s="20"/>
      <c r="D122" s="20"/>
      <c r="E122" s="40">
        <v>921</v>
      </c>
      <c r="F122" s="40">
        <v>92195</v>
      </c>
      <c r="G122" s="40">
        <v>4170</v>
      </c>
      <c r="H122" s="41" t="s">
        <v>74</v>
      </c>
      <c r="I122" s="23">
        <v>400</v>
      </c>
    </row>
    <row r="123" spans="1:9" ht="18" customHeight="1">
      <c r="A123" s="19"/>
      <c r="B123" s="20"/>
      <c r="C123" s="20"/>
      <c r="D123" s="20"/>
      <c r="E123" s="40">
        <v>754</v>
      </c>
      <c r="F123" s="40">
        <v>75412</v>
      </c>
      <c r="G123" s="40">
        <v>2820</v>
      </c>
      <c r="H123" s="41" t="s">
        <v>31</v>
      </c>
      <c r="I123" s="23">
        <v>2500</v>
      </c>
    </row>
    <row r="124" spans="1:9" ht="18" customHeight="1">
      <c r="A124" s="19"/>
      <c r="B124" s="20"/>
      <c r="C124" s="20"/>
      <c r="D124" s="20"/>
      <c r="E124" s="40">
        <v>921</v>
      </c>
      <c r="F124" s="40">
        <v>92109</v>
      </c>
      <c r="G124" s="40">
        <v>4210</v>
      </c>
      <c r="H124" s="41" t="s">
        <v>50</v>
      </c>
      <c r="I124" s="21">
        <v>1000</v>
      </c>
    </row>
    <row r="125" spans="1:9" ht="20.25" customHeight="1">
      <c r="A125" s="19"/>
      <c r="B125" s="20"/>
      <c r="C125" s="20"/>
      <c r="D125" s="20"/>
      <c r="E125" s="40">
        <v>754</v>
      </c>
      <c r="F125" s="40">
        <v>75412</v>
      </c>
      <c r="G125" s="40">
        <v>6230</v>
      </c>
      <c r="H125" s="41" t="s">
        <v>14</v>
      </c>
      <c r="I125" s="21">
        <v>5000</v>
      </c>
    </row>
    <row r="126" spans="1:9" ht="14.25">
      <c r="A126" s="58" t="s">
        <v>75</v>
      </c>
      <c r="B126" s="58"/>
      <c r="C126" s="58"/>
      <c r="D126" s="58"/>
      <c r="E126" s="58"/>
      <c r="F126" s="58"/>
      <c r="G126" s="58"/>
      <c r="H126" s="58"/>
      <c r="I126" s="30">
        <f>SUM(I7,I15,I19,I24,I34,I40,I50,I57,I67,I74,I80,I92,I97,I103,I111,I115)</f>
        <v>326589.63000000006</v>
      </c>
    </row>
    <row r="127" spans="10:16" ht="15">
      <c r="J127" s="59"/>
      <c r="K127" s="60"/>
      <c r="L127" s="60"/>
      <c r="M127" s="60"/>
      <c r="N127" s="60"/>
      <c r="O127" s="60"/>
      <c r="P127" s="31"/>
    </row>
  </sheetData>
  <sheetProtection/>
  <autoFilter ref="A1:AO126"/>
  <mergeCells count="6">
    <mergeCell ref="H3:I3"/>
    <mergeCell ref="A5:I5"/>
    <mergeCell ref="A24:E24"/>
    <mergeCell ref="A126:H126"/>
    <mergeCell ref="J127:O127"/>
    <mergeCell ref="H4:I4"/>
  </mergeCells>
  <printOptions horizontalCentered="1"/>
  <pageMargins left="0.35433070866141736" right="0.5118110236220472" top="0.31496062992125984" bottom="0.4330708661417323" header="0.15748031496062992" footer="0.15748031496062992"/>
  <pageSetup fitToHeight="2"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2019-05-22T10:54:05Z</cp:lastPrinted>
  <dcterms:created xsi:type="dcterms:W3CDTF">2019-02-28T11:05:27Z</dcterms:created>
  <dcterms:modified xsi:type="dcterms:W3CDTF">2019-05-22T11:01:53Z</dcterms:modified>
  <cp:category/>
  <cp:version/>
  <cp:contentType/>
  <cp:contentStatus/>
</cp:coreProperties>
</file>