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4" sheetId="1" r:id="rId1"/>
  </sheets>
  <definedNames>
    <definedName name="_xlnm.Print_Area" localSheetId="0">'4'!$A$1:$G$45</definedName>
  </definedNames>
  <calcPr fullCalcOnLoad="1"/>
</workbook>
</file>

<file path=xl/sharedStrings.xml><?xml version="1.0" encoding="utf-8"?>
<sst xmlns="http://schemas.openxmlformats.org/spreadsheetml/2006/main" count="112" uniqueCount="80">
  <si>
    <t>Wykaz dotacji udzielanych z budżetu Gminy Miłkowice w roku 2018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</si>
  <si>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</si>
  <si>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</si>
  <si>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</si>
  <si>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</si>
  <si>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</si>
  <si>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</si>
  <si>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</si>
  <si>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</si>
  <si>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</si>
  <si>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</si>
  <si>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</si>
  <si>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</si>
  <si>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</si>
  <si>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</si>
  <si>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</si>
  <si>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</si>
  <si>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</si>
  <si>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</si>
  <si>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</si>
  <si>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</si>
  <si>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</si>
  <si>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</si>
  <si>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</si>
  <si>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</si>
  <si>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</si>
  <si>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</si>
  <si>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</si>
  <si>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</si>
  <si>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</si>
  <si>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</si>
  <si>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</si>
  <si>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</si>
  <si>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</si>
  <si>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</si>
  <si>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</si>
  <si>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</si>
  <si>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</si>
  <si>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</si>
  <si>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</si>
  <si>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</si>
  <si>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</si>
  <si>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</si>
  <si>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</si>
  <si>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</si>
  <si>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I Biobloku na oczyszczalni ścieków (instalacja elektryczna, sterowanie, falownik)</t>
  </si>
  <si>
    <t>Modernizacja przepompowni ścieków w Kochlicach (PGR)</t>
  </si>
  <si>
    <t>Zakup dmuchawy (stopień sprężający)</t>
  </si>
  <si>
    <t xml:space="preserve">Zakup pomp ściekowych 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</si>
  <si>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</si>
  <si>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</si>
  <si>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</si>
  <si>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</si>
  <si>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</si>
  <si>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</si>
  <si>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</si>
  <si>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</si>
  <si>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na prace konserwatorskie, restauratorskie i roboty budowlane przy zabytkach</t>
  </si>
  <si>
    <t>stowarzyszenia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</si>
  <si>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</si>
  <si>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</si>
  <si>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</si>
  <si>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</si>
  <si>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</si>
  <si>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</si>
  <si>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</si>
  <si>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</si>
  <si>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</si>
  <si>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</si>
  <si>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</si>
  <si>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Zakup  PIDION z wyposażeniem i oprogramowaniem </t>
  </si>
  <si>
    <t>Zakup nowego samochodu ratowniczo-gaśniczego typu średniego z funkcją ograniczania stref skażeń ekologicznych na wyposażenie OSP w Miłkowicach</t>
  </si>
  <si>
    <t>Ochotnicza Straż Pożarna w Miłkowicach</t>
  </si>
  <si>
    <t>Parafia Rzymskokatolicka w Ulesiu p.w. Wniebowzięcia NMP</t>
  </si>
  <si>
    <t>Zwalczanie Narkomanii</t>
  </si>
  <si>
    <t>na realizację programów zwalczania narkomanii</t>
  </si>
  <si>
    <t>organizacje prowadzące działalność pożytku publicznego</t>
  </si>
  <si>
    <t>Ochotnicza Straż Pożarna w Ulesiu</t>
  </si>
  <si>
    <t>Wspólnota Mieszkaniowa    Lipce 19</t>
  </si>
  <si>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II/9/2018                                                                             z dnia 27 listopada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</si>
</sst>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left" vertical="top" wrapText="1"/>
      <protection/>
    </xf>
    <xf numFmtId="3" fontId="2" fillId="0" borderId="31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2" fillId="0" borderId="34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6" xfId="5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71" t="s">
        <v>79</v>
      </c>
      <c r="G1" s="72"/>
      <c r="H1" s="2"/>
    </row>
    <row r="2" spans="1:7" ht="33.75" customHeight="1">
      <c r="A2" s="73" t="s">
        <v>0</v>
      </c>
      <c r="B2" s="73"/>
      <c r="C2" s="73"/>
      <c r="D2" s="73"/>
      <c r="E2" s="73"/>
      <c r="F2" s="73"/>
      <c r="G2" s="73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1650060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1650060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74" t="s">
        <v>14</v>
      </c>
      <c r="F7" s="17" t="s">
        <v>15</v>
      </c>
      <c r="G7" s="18">
        <f>329120+10764</f>
        <v>339884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74"/>
      <c r="F8" s="21" t="s">
        <v>17</v>
      </c>
      <c r="G8" s="22">
        <f>338544+30264</f>
        <v>368808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74"/>
      <c r="F9" s="21" t="s">
        <v>19</v>
      </c>
      <c r="G9" s="22">
        <v>240000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74"/>
      <c r="F10" s="24" t="s">
        <v>21</v>
      </c>
      <c r="G10" s="22">
        <v>200170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74"/>
      <c r="F11" s="24" t="s">
        <v>21</v>
      </c>
      <c r="G11" s="22">
        <v>105336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74"/>
      <c r="F12" s="26" t="s">
        <v>24</v>
      </c>
      <c r="G12" s="22">
        <v>353907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74"/>
      <c r="F13" s="26" t="s">
        <v>26</v>
      </c>
      <c r="G13" s="27">
        <v>31868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75"/>
      <c r="F14" s="26" t="s">
        <v>28</v>
      </c>
      <c r="G14" s="27">
        <v>10087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G16+G20</f>
        <v>887000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SUM(G17:G19)</f>
        <v>661000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437000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216000</v>
      </c>
    </row>
    <row r="19" spans="1:8" ht="27.75" thickBot="1">
      <c r="A19" s="25">
        <v>3</v>
      </c>
      <c r="B19" s="25">
        <v>926</v>
      </c>
      <c r="C19" s="25">
        <v>92605</v>
      </c>
      <c r="D19" s="35" t="s">
        <v>36</v>
      </c>
      <c r="E19" s="26" t="s">
        <v>32</v>
      </c>
      <c r="F19" s="26" t="s">
        <v>37</v>
      </c>
      <c r="G19" s="27">
        <v>8000</v>
      </c>
      <c r="H19" s="36"/>
    </row>
    <row r="20" spans="1:7" s="31" customFormat="1" ht="18.75" customHeight="1">
      <c r="A20" s="32" t="s">
        <v>38</v>
      </c>
      <c r="B20" s="33"/>
      <c r="C20" s="33"/>
      <c r="D20" s="33"/>
      <c r="E20" s="33"/>
      <c r="F20" s="33"/>
      <c r="G20" s="34">
        <f>SUM(G21:G21)</f>
        <v>226000</v>
      </c>
    </row>
    <row r="21" spans="1:7" ht="38.25" customHeight="1">
      <c r="A21" s="37">
        <v>1</v>
      </c>
      <c r="B21" s="37">
        <v>801</v>
      </c>
      <c r="C21" s="37">
        <v>80104</v>
      </c>
      <c r="D21" s="37" t="s">
        <v>39</v>
      </c>
      <c r="E21" s="38" t="s">
        <v>40</v>
      </c>
      <c r="F21" s="38" t="s">
        <v>41</v>
      </c>
      <c r="G21" s="39">
        <v>226000</v>
      </c>
    </row>
    <row r="22" spans="1:7" s="31" customFormat="1" ht="22.5" customHeight="1" thickBot="1">
      <c r="A22" s="40" t="s">
        <v>42</v>
      </c>
      <c r="B22" s="41"/>
      <c r="C22" s="41"/>
      <c r="D22" s="41"/>
      <c r="E22" s="41"/>
      <c r="F22" s="41"/>
      <c r="G22" s="42">
        <f>G23+G35</f>
        <v>834817</v>
      </c>
    </row>
    <row r="23" spans="1:7" s="31" customFormat="1" ht="22.5" customHeight="1">
      <c r="A23" s="32" t="s">
        <v>43</v>
      </c>
      <c r="B23" s="33"/>
      <c r="C23" s="33"/>
      <c r="D23" s="33"/>
      <c r="E23" s="33"/>
      <c r="F23" s="33"/>
      <c r="G23" s="34">
        <f>SUM(G24:G34)</f>
        <v>302972</v>
      </c>
    </row>
    <row r="24" spans="1:254" ht="43.5" customHeight="1">
      <c r="A24" s="43">
        <v>1</v>
      </c>
      <c r="B24" s="44" t="s">
        <v>11</v>
      </c>
      <c r="C24" s="44" t="s">
        <v>12</v>
      </c>
      <c r="D24" s="80" t="s">
        <v>13</v>
      </c>
      <c r="E24" s="77" t="s">
        <v>44</v>
      </c>
      <c r="F24" s="45" t="s">
        <v>45</v>
      </c>
      <c r="G24" s="46">
        <v>50000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5.25" customHeight="1">
      <c r="A25" s="43">
        <v>2</v>
      </c>
      <c r="B25" s="44" t="s">
        <v>11</v>
      </c>
      <c r="C25" s="44" t="s">
        <v>12</v>
      </c>
      <c r="D25" s="74"/>
      <c r="E25" s="78"/>
      <c r="F25" s="45" t="s">
        <v>46</v>
      </c>
      <c r="G25" s="46">
        <f>25000-200</f>
        <v>24800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28.5" customHeight="1">
      <c r="A26" s="37">
        <v>3</v>
      </c>
      <c r="B26" s="48" t="s">
        <v>11</v>
      </c>
      <c r="C26" s="48" t="s">
        <v>12</v>
      </c>
      <c r="D26" s="74"/>
      <c r="E26" s="78"/>
      <c r="F26" s="38" t="s">
        <v>47</v>
      </c>
      <c r="G26" s="39">
        <v>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21" customHeight="1">
      <c r="A27" s="49">
        <v>4</v>
      </c>
      <c r="B27" s="48" t="s">
        <v>11</v>
      </c>
      <c r="C27" s="48" t="s">
        <v>12</v>
      </c>
      <c r="D27" s="74"/>
      <c r="E27" s="78"/>
      <c r="F27" s="50" t="s">
        <v>48</v>
      </c>
      <c r="G27" s="51">
        <v>30000</v>
      </c>
      <c r="H27" s="19"/>
      <c r="I27" s="52">
        <f>G23+G24+G25+G27</f>
        <v>407772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29.25" customHeight="1">
      <c r="A28" s="49">
        <v>5</v>
      </c>
      <c r="B28" s="48" t="s">
        <v>11</v>
      </c>
      <c r="C28" s="48" t="s">
        <v>12</v>
      </c>
      <c r="D28" s="81"/>
      <c r="E28" s="79"/>
      <c r="F28" s="50" t="s">
        <v>70</v>
      </c>
      <c r="G28" s="51">
        <f>10000-3828</f>
        <v>6172</v>
      </c>
      <c r="H28" s="19"/>
      <c r="I28" s="52">
        <f>G24+G25+G26+G28+G27</f>
        <v>130972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23.2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41.25">
      <c r="A31" s="25">
        <v>6</v>
      </c>
      <c r="B31" s="25">
        <v>851</v>
      </c>
      <c r="C31" s="25">
        <v>85154</v>
      </c>
      <c r="D31" s="35" t="s">
        <v>49</v>
      </c>
      <c r="E31" s="26" t="s">
        <v>32</v>
      </c>
      <c r="F31" s="26" t="s">
        <v>50</v>
      </c>
      <c r="G31" s="27">
        <v>48000</v>
      </c>
    </row>
    <row r="32" spans="1:7" ht="27">
      <c r="A32" s="25">
        <v>7</v>
      </c>
      <c r="B32" s="25">
        <v>851</v>
      </c>
      <c r="C32" s="25">
        <v>85153</v>
      </c>
      <c r="D32" s="35" t="s">
        <v>74</v>
      </c>
      <c r="E32" s="26" t="s">
        <v>32</v>
      </c>
      <c r="F32" s="26" t="s">
        <v>75</v>
      </c>
      <c r="G32" s="27">
        <f>4850+5150</f>
        <v>10000</v>
      </c>
    </row>
    <row r="33" spans="1:7" ht="41.25">
      <c r="A33" s="25">
        <v>8</v>
      </c>
      <c r="B33" s="25">
        <v>851</v>
      </c>
      <c r="C33" s="25">
        <v>85154</v>
      </c>
      <c r="D33" s="35" t="s">
        <v>49</v>
      </c>
      <c r="E33" s="26" t="s">
        <v>51</v>
      </c>
      <c r="F33" s="26" t="s">
        <v>50</v>
      </c>
      <c r="G33" s="27">
        <v>12000</v>
      </c>
    </row>
    <row r="34" spans="1:7" s="57" customFormat="1" ht="30.75" customHeight="1" thickBot="1">
      <c r="A34" s="53">
        <v>9</v>
      </c>
      <c r="B34" s="53">
        <v>600</v>
      </c>
      <c r="C34" s="53">
        <v>60004</v>
      </c>
      <c r="D34" s="54" t="s">
        <v>52</v>
      </c>
      <c r="E34" s="55" t="s">
        <v>53</v>
      </c>
      <c r="F34" s="55" t="s">
        <v>54</v>
      </c>
      <c r="G34" s="56">
        <v>102000</v>
      </c>
    </row>
    <row r="35" spans="1:7" s="31" customFormat="1" ht="26.25" customHeight="1">
      <c r="A35" s="32" t="s">
        <v>55</v>
      </c>
      <c r="B35" s="33"/>
      <c r="C35" s="33"/>
      <c r="D35" s="33"/>
      <c r="E35" s="33"/>
      <c r="F35" s="33"/>
      <c r="G35" s="34">
        <f>SUM(G36:G42)</f>
        <v>531845</v>
      </c>
    </row>
    <row r="36" spans="1:7" s="62" customFormat="1" ht="41.25">
      <c r="A36" s="58">
        <v>1</v>
      </c>
      <c r="B36" s="58">
        <v>921</v>
      </c>
      <c r="C36" s="58">
        <v>92120</v>
      </c>
      <c r="D36" s="59" t="s">
        <v>56</v>
      </c>
      <c r="E36" s="59" t="s">
        <v>73</v>
      </c>
      <c r="F36" s="60" t="s">
        <v>57</v>
      </c>
      <c r="G36" s="61">
        <v>40000</v>
      </c>
    </row>
    <row r="37" spans="1:7" s="62" customFormat="1" ht="41.25">
      <c r="A37" s="58">
        <v>2</v>
      </c>
      <c r="B37" s="58">
        <v>921</v>
      </c>
      <c r="C37" s="58">
        <v>92120</v>
      </c>
      <c r="D37" s="59" t="s">
        <v>56</v>
      </c>
      <c r="E37" s="59" t="s">
        <v>78</v>
      </c>
      <c r="F37" s="60" t="s">
        <v>57</v>
      </c>
      <c r="G37" s="61">
        <v>12000</v>
      </c>
    </row>
    <row r="38" spans="1:7" ht="39.75" customHeight="1">
      <c r="A38" s="49">
        <v>3</v>
      </c>
      <c r="B38" s="49">
        <v>926</v>
      </c>
      <c r="C38" s="49">
        <v>92605</v>
      </c>
      <c r="D38" s="63" t="s">
        <v>36</v>
      </c>
      <c r="E38" s="63" t="s">
        <v>58</v>
      </c>
      <c r="F38" s="64" t="s">
        <v>59</v>
      </c>
      <c r="G38" s="65">
        <v>100000</v>
      </c>
    </row>
    <row r="39" spans="1:7" ht="41.25">
      <c r="A39" s="49">
        <v>4</v>
      </c>
      <c r="B39" s="63" t="s">
        <v>60</v>
      </c>
      <c r="C39" s="63" t="s">
        <v>61</v>
      </c>
      <c r="D39" s="63" t="s">
        <v>62</v>
      </c>
      <c r="E39" s="63" t="s">
        <v>76</v>
      </c>
      <c r="F39" s="64" t="s">
        <v>64</v>
      </c>
      <c r="G39" s="65">
        <v>10000</v>
      </c>
    </row>
    <row r="40" spans="1:7" ht="41.25">
      <c r="A40" s="25">
        <v>5</v>
      </c>
      <c r="B40" s="25">
        <v>851</v>
      </c>
      <c r="C40" s="25">
        <v>85154</v>
      </c>
      <c r="D40" s="35" t="s">
        <v>49</v>
      </c>
      <c r="E40" s="63" t="s">
        <v>63</v>
      </c>
      <c r="F40" s="26" t="s">
        <v>50</v>
      </c>
      <c r="G40" s="27">
        <v>5150</v>
      </c>
    </row>
    <row r="41" spans="1:7" ht="39.75" customHeight="1">
      <c r="A41" s="66">
        <v>6</v>
      </c>
      <c r="B41" s="66">
        <v>754</v>
      </c>
      <c r="C41" s="66">
        <v>75412</v>
      </c>
      <c r="D41" s="47" t="s">
        <v>65</v>
      </c>
      <c r="E41" s="47" t="s">
        <v>77</v>
      </c>
      <c r="F41" s="67" t="s">
        <v>66</v>
      </c>
      <c r="G41" s="68">
        <v>3000</v>
      </c>
    </row>
    <row r="42" spans="1:7" ht="78" customHeight="1" thickBot="1">
      <c r="A42" s="66">
        <v>7</v>
      </c>
      <c r="B42" s="66">
        <v>754</v>
      </c>
      <c r="C42" s="66">
        <v>75412</v>
      </c>
      <c r="D42" s="47" t="s">
        <v>65</v>
      </c>
      <c r="E42" s="47" t="s">
        <v>72</v>
      </c>
      <c r="F42" s="67" t="s">
        <v>71</v>
      </c>
      <c r="G42" s="68">
        <f>305800+55000+895</f>
        <v>361695</v>
      </c>
    </row>
    <row r="43" spans="1:7" s="57" customFormat="1" ht="28.5" customHeight="1" thickBot="1">
      <c r="A43" s="76" t="s">
        <v>67</v>
      </c>
      <c r="B43" s="76"/>
      <c r="C43" s="76"/>
      <c r="D43" s="76"/>
      <c r="E43" s="76"/>
      <c r="F43" s="76"/>
      <c r="G43" s="69">
        <f>G5+G15+G22</f>
        <v>3371877</v>
      </c>
    </row>
    <row r="44" spans="1:7" s="57" customFormat="1" ht="28.5" customHeight="1" thickBot="1">
      <c r="A44" s="76" t="s">
        <v>68</v>
      </c>
      <c r="B44" s="76"/>
      <c r="C44" s="76"/>
      <c r="D44" s="76"/>
      <c r="E44" s="76"/>
      <c r="F44" s="76"/>
      <c r="G44" s="69">
        <f>G24+G25+G26+G28+G27+G42</f>
        <v>492667</v>
      </c>
    </row>
    <row r="45" spans="1:7" s="57" customFormat="1" ht="28.5" customHeight="1" thickBot="1">
      <c r="A45" s="76" t="s">
        <v>69</v>
      </c>
      <c r="B45" s="76"/>
      <c r="C45" s="76"/>
      <c r="D45" s="76"/>
      <c r="E45" s="76"/>
      <c r="F45" s="76"/>
      <c r="G45" s="69">
        <f>G43-G44</f>
        <v>2879210</v>
      </c>
    </row>
    <row r="46" ht="15">
      <c r="G46" s="70"/>
    </row>
  </sheetData>
  <sheetProtection/>
  <mergeCells count="8">
    <mergeCell ref="F1:G1"/>
    <mergeCell ref="A2:G2"/>
    <mergeCell ref="E7:E14"/>
    <mergeCell ref="A43:F43"/>
    <mergeCell ref="A44:F44"/>
    <mergeCell ref="A45:F45"/>
    <mergeCell ref="E24:E28"/>
    <mergeCell ref="D24:D28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2018-11-28T09:03:39Z</cp:lastPrinted>
  <dcterms:created xsi:type="dcterms:W3CDTF">2018-02-13T10:31:47Z</dcterms:created>
  <dcterms:modified xsi:type="dcterms:W3CDTF">2018-11-28T09:03:46Z</dcterms:modified>
  <cp:category/>
  <cp:version/>
  <cp:contentType/>
  <cp:contentStatus/>
</cp:coreProperties>
</file>