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00" windowHeight="6885" activeTab="0"/>
  </bookViews>
  <sheets>
    <sheet name="Zał do SIWZ" sheetId="1" r:id="rId1"/>
  </sheets>
  <definedNames>
    <definedName name="_xlnm.Print_Area" localSheetId="0">'Zał do SIWZ'!$A$1:$J$213</definedName>
  </definedNames>
  <calcPr fullCalcOnLoad="1"/>
</workbook>
</file>

<file path=xl/sharedStrings.xml><?xml version="1.0" encoding="utf-8"?>
<sst xmlns="http://schemas.openxmlformats.org/spreadsheetml/2006/main" count="24" uniqueCount="22">
  <si>
    <t>PODSTAWOWE PARAMETRY FINANSOWANIA</t>
  </si>
  <si>
    <t>Kwota kredytu</t>
  </si>
  <si>
    <t>Podstawa oprocentowania</t>
  </si>
  <si>
    <t xml:space="preserve">Baza oprocentowania </t>
  </si>
  <si>
    <t>Marża</t>
  </si>
  <si>
    <t>Oprocentowanie (zmienne)</t>
  </si>
  <si>
    <t>Prowizja</t>
  </si>
  <si>
    <t>Data uruchomienia</t>
  </si>
  <si>
    <t>Data</t>
  </si>
  <si>
    <t>Baza % rocznie</t>
  </si>
  <si>
    <t xml:space="preserve">Stopa % </t>
  </si>
  <si>
    <t>Rata kapitałowa</t>
  </si>
  <si>
    <t>Odsetki</t>
  </si>
  <si>
    <t>Płatność razem (rata kap.+ odsetki)</t>
  </si>
  <si>
    <t>Saldo zadłużenia</t>
  </si>
  <si>
    <t xml:space="preserve">Odsetki +prowizja = </t>
  </si>
  <si>
    <t xml:space="preserve">Wibor 3 M </t>
  </si>
  <si>
    <t>……………………………………………………………………………</t>
  </si>
  <si>
    <t>Transza</t>
  </si>
  <si>
    <t>(podpis i pieczęc imienna osoby/osób włąściwej/ych do reprezentowania Wykonawcy)</t>
  </si>
  <si>
    <t>Załącznik nr 1a do SIWZ</t>
  </si>
  <si>
    <t>Wzór FORMULARZA OFERTY CENOWEJ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</si>
</sst>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d/mm"/>
    <numFmt numFmtId="167" formatCode="mmmm\ yy"/>
    <numFmt numFmtId="168" formatCode="0.0"/>
    <numFmt numFmtId="169" formatCode="#,##0.000"/>
    <numFmt numFmtId="170" formatCode="0.000%"/>
    <numFmt numFmtId="171" formatCode="0.000"/>
    <numFmt numFmtId="172" formatCode="#,##0.0000"/>
    <numFmt numFmtId="173" formatCode="d\ mmmm\ yyyy"/>
    <numFmt numFmtId="174" formatCode="0.0000"/>
    <numFmt numFmtId="175" formatCode="0.0000%"/>
    <numFmt numFmtId="176" formatCode="mmm/yyyy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mmm\ yy"/>
    <numFmt numFmtId="181" formatCode="yy\-mm\-dd"/>
    <numFmt numFmtId="182" formatCode="dd\-mmm\-yy"/>
    <numFmt numFmtId="183" formatCode="dd\-mmm"/>
    <numFmt numFmtId="184" formatCode="mmm\-yy"/>
    <numFmt numFmtId="185" formatCode="yy\-mm\-dd\ hh:mm"/>
    <numFmt numFmtId="186" formatCode="#,##0.0\ _z_ł;[Red]\-#,##0.0\ _z_ł"/>
    <numFmt numFmtId="187" formatCode="#,##0.00000"/>
    <numFmt numFmtId="188" formatCode="0.0000000"/>
    <numFmt numFmtId="189" formatCode="0.000000"/>
    <numFmt numFmtId="190" formatCode="0.00000"/>
    <numFmt numFmtId="191" formatCode="0.00000%"/>
    <numFmt numFmtId="192" formatCode="0.000000%"/>
    <numFmt numFmtId="193" formatCode="0.0000000%"/>
    <numFmt numFmtId="194" formatCode="d\-mmm\-yy"/>
    <numFmt numFmtId="195" formatCode="_-* #,##0.0\ _z_ł_-;\-* #,##0.0\ _z_ł_-;_-* &quot;-&quot;??\ _z_ł_-;_-@_-"/>
    <numFmt numFmtId="196" formatCode="_-* #,##0\ _z_ł_-;\-* #,##0\ _z_ł_-;_-* &quot;-&quot;??\ _z_ł_-;_-@_-"/>
    <numFmt numFmtId="197" formatCode="###,###.#"/>
    <numFmt numFmtId="198" formatCode="###,###.\O"/>
    <numFmt numFmtId="199" formatCode="###,###.0"/>
    <numFmt numFmtId="200" formatCode="###.0"/>
    <numFmt numFmtId="201" formatCode="###,###.##"/>
    <numFmt numFmtId="202" formatCode="###,###"/>
    <numFmt numFmtId="203" formatCode="###,###.00"/>
    <numFmt numFmtId="204" formatCode="[$€-2]\ #,##0.00_);[Red]\([$€-2]\ #,##0.00\)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80" fontId="3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4" fillId="0" borderId="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180" fontId="4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10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80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0" fontId="0" fillId="0" borderId="3" xfId="0" applyNumberFormat="1" applyFont="1" applyFill="1" applyBorder="1" applyAlignment="1">
      <alignment/>
    </xf>
    <xf numFmtId="10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14" fontId="10" fillId="0" borderId="6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180" fontId="0" fillId="2" borderId="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" fontId="6" fillId="0" borderId="8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6" fillId="0" borderId="4" xfId="0" applyNumberFormat="1" applyFont="1" applyFill="1" applyBorder="1" applyAlignment="1">
      <alignment/>
    </xf>
    <xf numFmtId="180" fontId="4" fillId="3" borderId="9" xfId="0" applyNumberFormat="1" applyFont="1" applyFill="1" applyBorder="1" applyAlignment="1">
      <alignment/>
    </xf>
    <xf numFmtId="180" fontId="4" fillId="3" borderId="10" xfId="0" applyNumberFormat="1" applyFont="1" applyFill="1" applyBorder="1" applyAlignment="1">
      <alignment/>
    </xf>
    <xf numFmtId="180" fontId="4" fillId="3" borderId="1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4" fontId="9" fillId="0" borderId="6" xfId="0" applyNumberFormat="1" applyFont="1" applyFill="1" applyBorder="1" applyAlignment="1">
      <alignment horizontal="center"/>
    </xf>
    <xf numFmtId="10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10" fillId="0" borderId="6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10" fontId="6" fillId="0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3" borderId="1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0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80" fontId="5" fillId="0" borderId="13" xfId="0" applyNumberFormat="1" applyFont="1" applyFill="1" applyBorder="1" applyAlignment="1">
      <alignment horizontal="left"/>
    </xf>
    <xf numFmtId="180" fontId="5" fillId="0" borderId="14" xfId="0" applyNumberFormat="1" applyFont="1" applyFill="1" applyBorder="1" applyAlignment="1">
      <alignment horizontal="left"/>
    </xf>
    <xf numFmtId="180" fontId="5" fillId="0" borderId="15" xfId="0" applyNumberFormat="1" applyFont="1" applyFill="1" applyBorder="1" applyAlignment="1">
      <alignment horizontal="left"/>
    </xf>
    <xf numFmtId="3" fontId="4" fillId="4" borderId="16" xfId="0" applyNumberFormat="1" applyFont="1" applyFill="1" applyBorder="1" applyAlignment="1">
      <alignment horizontal="center"/>
    </xf>
    <xf numFmtId="180" fontId="5" fillId="0" borderId="4" xfId="0" applyNumberFormat="1" applyFont="1" applyBorder="1" applyAlignment="1">
      <alignment horizontal="left"/>
    </xf>
    <xf numFmtId="4" fontId="6" fillId="4" borderId="4" xfId="0" applyNumberFormat="1" applyFont="1" applyFill="1" applyBorder="1" applyAlignment="1">
      <alignment horizontal="center"/>
    </xf>
    <xf numFmtId="10" fontId="7" fillId="4" borderId="4" xfId="0" applyNumberFormat="1" applyFont="1" applyFill="1" applyBorder="1" applyAlignment="1">
      <alignment horizontal="center"/>
    </xf>
    <xf numFmtId="10" fontId="5" fillId="4" borderId="4" xfId="0" applyNumberFormat="1" applyFont="1" applyFill="1" applyBorder="1" applyAlignment="1">
      <alignment horizontal="center"/>
    </xf>
    <xf numFmtId="10" fontId="6" fillId="4" borderId="4" xfId="0" applyNumberFormat="1" applyFont="1" applyFill="1" applyBorder="1" applyAlignment="1">
      <alignment horizontal="center"/>
    </xf>
    <xf numFmtId="10" fontId="6" fillId="0" borderId="9" xfId="0" applyNumberFormat="1" applyFont="1" applyBorder="1" applyAlignment="1">
      <alignment horizontal="right"/>
    </xf>
    <xf numFmtId="10" fontId="6" fillId="0" borderId="11" xfId="0" applyNumberFormat="1" applyFont="1" applyBorder="1" applyAlignment="1">
      <alignment horizontal="right"/>
    </xf>
    <xf numFmtId="180" fontId="5" fillId="0" borderId="17" xfId="0" applyNumberFormat="1" applyFont="1" applyBorder="1" applyAlignment="1">
      <alignment horizontal="left"/>
    </xf>
    <xf numFmtId="180" fontId="5" fillId="0" borderId="18" xfId="0" applyNumberFormat="1" applyFont="1" applyBorder="1" applyAlignment="1">
      <alignment horizontal="left"/>
    </xf>
    <xf numFmtId="180" fontId="5" fillId="0" borderId="3" xfId="0" applyNumberFormat="1" applyFont="1" applyBorder="1" applyAlignment="1">
      <alignment horizontal="left"/>
    </xf>
    <xf numFmtId="14" fontId="6" fillId="4" borderId="17" xfId="0" applyNumberFormat="1" applyFont="1" applyFill="1" applyBorder="1" applyAlignment="1">
      <alignment horizontal="center"/>
    </xf>
    <xf numFmtId="14" fontId="6" fillId="4" borderId="18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125" style="2" customWidth="1"/>
    <col min="2" max="2" width="7.75390625" style="2" customWidth="1"/>
    <col min="3" max="3" width="7.625" style="2" customWidth="1"/>
    <col min="4" max="4" width="8.125" style="3" customWidth="1"/>
    <col min="5" max="5" width="8.875" style="3" customWidth="1"/>
    <col min="6" max="6" width="9.875" style="58" customWidth="1"/>
    <col min="7" max="7" width="10.375" style="3" customWidth="1"/>
    <col min="8" max="8" width="11.625" style="7" customWidth="1"/>
    <col min="9" max="9" width="12.375" style="5" customWidth="1"/>
    <col min="10" max="10" width="11.625" style="5" customWidth="1"/>
    <col min="11" max="11" width="13.875" style="5" bestFit="1" customWidth="1"/>
    <col min="12" max="12" width="13.00390625" style="5" customWidth="1"/>
    <col min="13" max="13" width="13.625" style="5" customWidth="1"/>
    <col min="14" max="14" width="14.00390625" style="5" customWidth="1"/>
    <col min="15" max="15" width="14.125" style="5" customWidth="1"/>
    <col min="16" max="16" width="13.375" style="5" customWidth="1"/>
    <col min="17" max="17" width="14.375" style="5" customWidth="1"/>
    <col min="18" max="16384" width="9.125" style="5" customWidth="1"/>
  </cols>
  <sheetData>
    <row r="1" spans="1:9" ht="18">
      <c r="A1" s="1"/>
      <c r="H1" s="54"/>
      <c r="I1" s="54" t="s">
        <v>20</v>
      </c>
    </row>
    <row r="2" spans="1:8" ht="18">
      <c r="A2" s="1" t="s">
        <v>21</v>
      </c>
      <c r="H2" s="4"/>
    </row>
    <row r="3" ht="13.5" thickBot="1">
      <c r="H3" s="4"/>
    </row>
    <row r="4" spans="1:9" ht="16.5" thickBot="1">
      <c r="A4" s="44" t="s">
        <v>0</v>
      </c>
      <c r="B4" s="45"/>
      <c r="C4" s="45"/>
      <c r="D4" s="45"/>
      <c r="E4" s="46"/>
      <c r="F4" s="59"/>
      <c r="G4" s="6"/>
      <c r="I4" s="4"/>
    </row>
    <row r="5" spans="1:9" ht="15.75">
      <c r="A5" s="78" t="s">
        <v>1</v>
      </c>
      <c r="B5" s="79"/>
      <c r="C5" s="80"/>
      <c r="D5" s="81">
        <v>2000000</v>
      </c>
      <c r="E5" s="81"/>
      <c r="F5" s="81"/>
      <c r="G5" s="8"/>
      <c r="I5" s="4"/>
    </row>
    <row r="6" spans="1:7" ht="12.75">
      <c r="A6" s="82" t="s">
        <v>2</v>
      </c>
      <c r="B6" s="82"/>
      <c r="C6" s="82"/>
      <c r="D6" s="83" t="s">
        <v>16</v>
      </c>
      <c r="E6" s="83"/>
      <c r="F6" s="83"/>
      <c r="G6" s="9"/>
    </row>
    <row r="7" spans="1:9" ht="15.75">
      <c r="A7" s="82" t="s">
        <v>3</v>
      </c>
      <c r="B7" s="82"/>
      <c r="C7" s="82"/>
      <c r="D7" s="84">
        <v>0.0386</v>
      </c>
      <c r="E7" s="84"/>
      <c r="F7" s="84"/>
      <c r="G7" s="10"/>
      <c r="H7" s="47"/>
      <c r="I7" s="11"/>
    </row>
    <row r="8" spans="1:7" ht="12.75">
      <c r="A8" s="82" t="s">
        <v>4</v>
      </c>
      <c r="B8" s="82"/>
      <c r="C8" s="82"/>
      <c r="D8" s="85"/>
      <c r="E8" s="85"/>
      <c r="F8" s="85"/>
      <c r="G8" s="12"/>
    </row>
    <row r="9" spans="1:7" ht="12.75">
      <c r="A9" s="82" t="s">
        <v>5</v>
      </c>
      <c r="B9" s="82"/>
      <c r="C9" s="82"/>
      <c r="D9" s="86"/>
      <c r="E9" s="86"/>
      <c r="F9" s="86"/>
      <c r="G9" s="12"/>
    </row>
    <row r="10" spans="1:7" ht="12.75">
      <c r="A10" s="82" t="s">
        <v>6</v>
      </c>
      <c r="B10" s="82"/>
      <c r="C10" s="82"/>
      <c r="D10" s="85"/>
      <c r="E10" s="85"/>
      <c r="F10" s="85"/>
      <c r="G10" s="12"/>
    </row>
    <row r="11" spans="1:7" ht="12.75">
      <c r="A11" s="89" t="s">
        <v>7</v>
      </c>
      <c r="B11" s="90"/>
      <c r="C11" s="91"/>
      <c r="D11" s="92">
        <v>40374</v>
      </c>
      <c r="E11" s="93"/>
      <c r="F11" s="94"/>
      <c r="G11" s="13"/>
    </row>
    <row r="12" ht="13.5" thickBot="1"/>
    <row r="13" spans="1:10" s="11" customFormat="1" ht="37.5" customHeight="1" thickBot="1">
      <c r="A13" s="14" t="s">
        <v>8</v>
      </c>
      <c r="B13" s="16" t="s">
        <v>9</v>
      </c>
      <c r="C13" s="68" t="s">
        <v>4</v>
      </c>
      <c r="D13" s="69" t="s">
        <v>10</v>
      </c>
      <c r="E13" s="15" t="s">
        <v>6</v>
      </c>
      <c r="F13" s="60" t="s">
        <v>18</v>
      </c>
      <c r="G13" s="16" t="s">
        <v>11</v>
      </c>
      <c r="H13" s="15" t="s">
        <v>12</v>
      </c>
      <c r="I13" s="16" t="s">
        <v>13</v>
      </c>
      <c r="J13" s="70" t="s">
        <v>14</v>
      </c>
    </row>
    <row r="14" spans="1:10" s="19" customFormat="1" ht="12.75" customHeight="1">
      <c r="A14" s="48">
        <v>40374</v>
      </c>
      <c r="B14" s="57">
        <f>D7</f>
        <v>0.0386</v>
      </c>
      <c r="C14" s="49">
        <f>D8</f>
        <v>0</v>
      </c>
      <c r="D14" s="49">
        <f aca="true" t="shared" si="0" ref="D14:D45">B14+C14</f>
        <v>0.0386</v>
      </c>
      <c r="E14" s="50">
        <f>F14*D10</f>
        <v>0</v>
      </c>
      <c r="F14" s="50">
        <v>1000000</v>
      </c>
      <c r="G14" s="50">
        <v>0</v>
      </c>
      <c r="H14" s="43">
        <v>0</v>
      </c>
      <c r="I14" s="43">
        <f aca="true" t="shared" si="1" ref="I14:I45">G14+H14</f>
        <v>0</v>
      </c>
      <c r="J14" s="51">
        <f>F14</f>
        <v>1000000</v>
      </c>
    </row>
    <row r="15" spans="1:10" s="19" customFormat="1" ht="12.75" customHeight="1">
      <c r="A15" s="22">
        <v>40390</v>
      </c>
      <c r="B15" s="17">
        <v>0.0386</v>
      </c>
      <c r="C15" s="18">
        <f aca="true" t="shared" si="2" ref="C15:C46">C14</f>
        <v>0</v>
      </c>
      <c r="D15" s="18">
        <f t="shared" si="0"/>
        <v>0.0386</v>
      </c>
      <c r="E15" s="18"/>
      <c r="F15" s="23"/>
      <c r="G15" s="23">
        <v>0</v>
      </c>
      <c r="H15" s="20">
        <f aca="true" t="shared" si="3" ref="H15:H46">ROUND(J14*(A15-A14)*D15/365,2)</f>
        <v>1692.05</v>
      </c>
      <c r="I15" s="20">
        <f t="shared" si="1"/>
        <v>1692.05</v>
      </c>
      <c r="J15" s="21">
        <f>J14-G15</f>
        <v>1000000</v>
      </c>
    </row>
    <row r="16" spans="1:10" s="19" customFormat="1" ht="12.75" customHeight="1">
      <c r="A16" s="22">
        <v>40421</v>
      </c>
      <c r="B16" s="17">
        <v>0.0386</v>
      </c>
      <c r="C16" s="18">
        <f t="shared" si="2"/>
        <v>0</v>
      </c>
      <c r="D16" s="18">
        <f t="shared" si="0"/>
        <v>0.0386</v>
      </c>
      <c r="E16" s="50">
        <f>F16*D10</f>
        <v>0</v>
      </c>
      <c r="F16" s="50">
        <v>500000</v>
      </c>
      <c r="G16" s="23">
        <v>0</v>
      </c>
      <c r="H16" s="20">
        <f t="shared" si="3"/>
        <v>3278.36</v>
      </c>
      <c r="I16" s="20">
        <f t="shared" si="1"/>
        <v>3278.36</v>
      </c>
      <c r="J16" s="51">
        <f>J15-G16+F16</f>
        <v>1500000</v>
      </c>
    </row>
    <row r="17" spans="1:10" s="19" customFormat="1" ht="12.75" customHeight="1">
      <c r="A17" s="22">
        <v>40451</v>
      </c>
      <c r="B17" s="17">
        <v>0.0386</v>
      </c>
      <c r="C17" s="18">
        <f t="shared" si="2"/>
        <v>0</v>
      </c>
      <c r="D17" s="18">
        <f t="shared" si="0"/>
        <v>0.0386</v>
      </c>
      <c r="E17" s="18"/>
      <c r="F17" s="23"/>
      <c r="G17" s="23">
        <v>0</v>
      </c>
      <c r="H17" s="20">
        <f t="shared" si="3"/>
        <v>4758.9</v>
      </c>
      <c r="I17" s="20">
        <f t="shared" si="1"/>
        <v>4758.9</v>
      </c>
      <c r="J17" s="21">
        <f>J16-G17</f>
        <v>1500000</v>
      </c>
    </row>
    <row r="18" spans="1:10" s="19" customFormat="1" ht="12.75" customHeight="1">
      <c r="A18" s="22">
        <v>40482</v>
      </c>
      <c r="B18" s="17">
        <v>0.0386</v>
      </c>
      <c r="C18" s="18">
        <f t="shared" si="2"/>
        <v>0</v>
      </c>
      <c r="D18" s="18">
        <f t="shared" si="0"/>
        <v>0.0386</v>
      </c>
      <c r="E18" s="18"/>
      <c r="F18" s="23"/>
      <c r="G18" s="23">
        <v>0</v>
      </c>
      <c r="H18" s="20">
        <f t="shared" si="3"/>
        <v>4917.53</v>
      </c>
      <c r="I18" s="20">
        <f t="shared" si="1"/>
        <v>4917.53</v>
      </c>
      <c r="J18" s="21">
        <f>J17-G18</f>
        <v>1500000</v>
      </c>
    </row>
    <row r="19" spans="1:10" s="19" customFormat="1" ht="12.75" customHeight="1">
      <c r="A19" s="22">
        <v>40512</v>
      </c>
      <c r="B19" s="17">
        <v>0.0386</v>
      </c>
      <c r="C19" s="18">
        <f t="shared" si="2"/>
        <v>0</v>
      </c>
      <c r="D19" s="18">
        <f t="shared" si="0"/>
        <v>0.0386</v>
      </c>
      <c r="E19" s="50">
        <f>F19*D10</f>
        <v>0</v>
      </c>
      <c r="F19" s="50">
        <v>500000</v>
      </c>
      <c r="G19" s="23">
        <v>0</v>
      </c>
      <c r="H19" s="20">
        <f t="shared" si="3"/>
        <v>4758.9</v>
      </c>
      <c r="I19" s="20">
        <f t="shared" si="1"/>
        <v>4758.9</v>
      </c>
      <c r="J19" s="51">
        <f>J18-G19+F19</f>
        <v>2000000</v>
      </c>
    </row>
    <row r="20" spans="1:10" s="74" customFormat="1" ht="12.75" customHeight="1">
      <c r="A20" s="53">
        <v>40543</v>
      </c>
      <c r="B20" s="17">
        <v>0.0386</v>
      </c>
      <c r="C20" s="18">
        <f t="shared" si="2"/>
        <v>0</v>
      </c>
      <c r="D20" s="73">
        <f t="shared" si="0"/>
        <v>0.0386</v>
      </c>
      <c r="E20" s="73"/>
      <c r="F20" s="72"/>
      <c r="G20" s="23">
        <v>0</v>
      </c>
      <c r="H20" s="20">
        <f t="shared" si="3"/>
        <v>6556.71</v>
      </c>
      <c r="I20" s="71">
        <f t="shared" si="1"/>
        <v>6556.71</v>
      </c>
      <c r="J20" s="21">
        <f>J19-G20+F20</f>
        <v>2000000</v>
      </c>
    </row>
    <row r="21" spans="1:10" s="52" customFormat="1" ht="12.75" customHeight="1">
      <c r="A21" s="48">
        <v>40574</v>
      </c>
      <c r="B21" s="57">
        <v>0.0386</v>
      </c>
      <c r="C21" s="49">
        <f t="shared" si="2"/>
        <v>0</v>
      </c>
      <c r="D21" s="49">
        <f t="shared" si="0"/>
        <v>0.0386</v>
      </c>
      <c r="E21" s="49"/>
      <c r="F21" s="50"/>
      <c r="G21" s="72">
        <v>0</v>
      </c>
      <c r="H21" s="20">
        <f t="shared" si="3"/>
        <v>6556.71</v>
      </c>
      <c r="I21" s="71">
        <f t="shared" si="1"/>
        <v>6556.71</v>
      </c>
      <c r="J21" s="21">
        <f>J20-G21+F21</f>
        <v>2000000</v>
      </c>
    </row>
    <row r="22" spans="1:10" s="52" customFormat="1" ht="12.75" customHeight="1">
      <c r="A22" s="53">
        <v>40602</v>
      </c>
      <c r="B22" s="17">
        <v>0.0386</v>
      </c>
      <c r="C22" s="73">
        <f t="shared" si="2"/>
        <v>0</v>
      </c>
      <c r="D22" s="73">
        <f t="shared" si="0"/>
        <v>0.0386</v>
      </c>
      <c r="E22" s="73"/>
      <c r="F22" s="72"/>
      <c r="G22" s="72">
        <v>0</v>
      </c>
      <c r="H22" s="20">
        <f t="shared" si="3"/>
        <v>5922.19</v>
      </c>
      <c r="I22" s="71">
        <f t="shared" si="1"/>
        <v>5922.19</v>
      </c>
      <c r="J22" s="75">
        <f>J19-G22</f>
        <v>2000000</v>
      </c>
    </row>
    <row r="23" spans="1:10" s="52" customFormat="1" ht="12.75" customHeight="1">
      <c r="A23" s="53">
        <v>40633</v>
      </c>
      <c r="B23" s="17">
        <v>0.0386</v>
      </c>
      <c r="C23" s="73">
        <f t="shared" si="2"/>
        <v>0</v>
      </c>
      <c r="D23" s="73">
        <f t="shared" si="0"/>
        <v>0.0386</v>
      </c>
      <c r="E23" s="73"/>
      <c r="F23" s="72"/>
      <c r="G23" s="72">
        <v>6250</v>
      </c>
      <c r="H23" s="20">
        <f t="shared" si="3"/>
        <v>6556.71</v>
      </c>
      <c r="I23" s="71">
        <f t="shared" si="1"/>
        <v>12806.71</v>
      </c>
      <c r="J23" s="75">
        <f aca="true" t="shared" si="4" ref="J23:J54">J22-G23</f>
        <v>1993750</v>
      </c>
    </row>
    <row r="24" spans="1:10" s="19" customFormat="1" ht="12.75" customHeight="1">
      <c r="A24" s="22">
        <v>40663</v>
      </c>
      <c r="B24" s="17">
        <v>0.0386</v>
      </c>
      <c r="C24" s="73">
        <f t="shared" si="2"/>
        <v>0</v>
      </c>
      <c r="D24" s="18">
        <f t="shared" si="0"/>
        <v>0.0386</v>
      </c>
      <c r="E24" s="18"/>
      <c r="F24" s="23"/>
      <c r="G24" s="23">
        <v>0</v>
      </c>
      <c r="H24" s="20">
        <f t="shared" si="3"/>
        <v>6325.38</v>
      </c>
      <c r="I24" s="20">
        <f t="shared" si="1"/>
        <v>6325.38</v>
      </c>
      <c r="J24" s="75">
        <f t="shared" si="4"/>
        <v>1993750</v>
      </c>
    </row>
    <row r="25" spans="1:10" s="19" customFormat="1" ht="12.75" customHeight="1">
      <c r="A25" s="22">
        <v>40694</v>
      </c>
      <c r="B25" s="17">
        <v>0.0386</v>
      </c>
      <c r="C25" s="73">
        <f t="shared" si="2"/>
        <v>0</v>
      </c>
      <c r="D25" s="18">
        <f t="shared" si="0"/>
        <v>0.0386</v>
      </c>
      <c r="E25" s="18"/>
      <c r="F25" s="23"/>
      <c r="G25" s="23">
        <v>0</v>
      </c>
      <c r="H25" s="20">
        <f t="shared" si="3"/>
        <v>6536.22</v>
      </c>
      <c r="I25" s="20">
        <f t="shared" si="1"/>
        <v>6536.22</v>
      </c>
      <c r="J25" s="75">
        <f t="shared" si="4"/>
        <v>1993750</v>
      </c>
    </row>
    <row r="26" spans="1:10" s="19" customFormat="1" ht="12.75" customHeight="1">
      <c r="A26" s="22">
        <v>40724</v>
      </c>
      <c r="B26" s="17">
        <v>0.0386</v>
      </c>
      <c r="C26" s="73">
        <f t="shared" si="2"/>
        <v>0</v>
      </c>
      <c r="D26" s="18">
        <f t="shared" si="0"/>
        <v>0.0386</v>
      </c>
      <c r="E26" s="18"/>
      <c r="F26" s="23"/>
      <c r="G26" s="23">
        <v>6250</v>
      </c>
      <c r="H26" s="20">
        <f t="shared" si="3"/>
        <v>6325.38</v>
      </c>
      <c r="I26" s="20">
        <f t="shared" si="1"/>
        <v>12575.380000000001</v>
      </c>
      <c r="J26" s="75">
        <f t="shared" si="4"/>
        <v>1987500</v>
      </c>
    </row>
    <row r="27" spans="1:10" s="19" customFormat="1" ht="12.75" customHeight="1">
      <c r="A27" s="22">
        <v>40755</v>
      </c>
      <c r="B27" s="17">
        <v>0.0386</v>
      </c>
      <c r="C27" s="73">
        <f t="shared" si="2"/>
        <v>0</v>
      </c>
      <c r="D27" s="18">
        <f t="shared" si="0"/>
        <v>0.0386</v>
      </c>
      <c r="E27" s="18"/>
      <c r="F27" s="23"/>
      <c r="G27" s="23">
        <v>0</v>
      </c>
      <c r="H27" s="20">
        <f t="shared" si="3"/>
        <v>6515.73</v>
      </c>
      <c r="I27" s="20">
        <f t="shared" si="1"/>
        <v>6515.73</v>
      </c>
      <c r="J27" s="75">
        <f t="shared" si="4"/>
        <v>1987500</v>
      </c>
    </row>
    <row r="28" spans="1:10" s="19" customFormat="1" ht="12.75" customHeight="1">
      <c r="A28" s="22">
        <v>40786</v>
      </c>
      <c r="B28" s="17">
        <v>0.0386</v>
      </c>
      <c r="C28" s="73">
        <f t="shared" si="2"/>
        <v>0</v>
      </c>
      <c r="D28" s="18">
        <f t="shared" si="0"/>
        <v>0.0386</v>
      </c>
      <c r="E28" s="18"/>
      <c r="F28" s="23"/>
      <c r="G28" s="23">
        <v>0</v>
      </c>
      <c r="H28" s="20">
        <f t="shared" si="3"/>
        <v>6515.73</v>
      </c>
      <c r="I28" s="20">
        <f t="shared" si="1"/>
        <v>6515.73</v>
      </c>
      <c r="J28" s="75">
        <f t="shared" si="4"/>
        <v>1987500</v>
      </c>
    </row>
    <row r="29" spans="1:10" s="19" customFormat="1" ht="12.75" customHeight="1">
      <c r="A29" s="22">
        <v>40816</v>
      </c>
      <c r="B29" s="17">
        <v>0.0386</v>
      </c>
      <c r="C29" s="73">
        <f t="shared" si="2"/>
        <v>0</v>
      </c>
      <c r="D29" s="18">
        <f t="shared" si="0"/>
        <v>0.0386</v>
      </c>
      <c r="E29" s="18"/>
      <c r="F29" s="23"/>
      <c r="G29" s="23">
        <v>6250</v>
      </c>
      <c r="H29" s="20">
        <f t="shared" si="3"/>
        <v>6305.55</v>
      </c>
      <c r="I29" s="20">
        <f t="shared" si="1"/>
        <v>12555.55</v>
      </c>
      <c r="J29" s="75">
        <f t="shared" si="4"/>
        <v>1981250</v>
      </c>
    </row>
    <row r="30" spans="1:10" s="19" customFormat="1" ht="12.75" customHeight="1">
      <c r="A30" s="22">
        <v>40847</v>
      </c>
      <c r="B30" s="17">
        <v>0.0386</v>
      </c>
      <c r="C30" s="73">
        <f t="shared" si="2"/>
        <v>0</v>
      </c>
      <c r="D30" s="18">
        <f t="shared" si="0"/>
        <v>0.0386</v>
      </c>
      <c r="E30" s="18"/>
      <c r="F30" s="23"/>
      <c r="G30" s="23">
        <v>0</v>
      </c>
      <c r="H30" s="20">
        <f t="shared" si="3"/>
        <v>6495.24</v>
      </c>
      <c r="I30" s="20">
        <f t="shared" si="1"/>
        <v>6495.24</v>
      </c>
      <c r="J30" s="75">
        <f t="shared" si="4"/>
        <v>1981250</v>
      </c>
    </row>
    <row r="31" spans="1:10" s="19" customFormat="1" ht="12.75" customHeight="1">
      <c r="A31" s="22">
        <v>40877</v>
      </c>
      <c r="B31" s="17">
        <v>0.0386</v>
      </c>
      <c r="C31" s="73">
        <f t="shared" si="2"/>
        <v>0</v>
      </c>
      <c r="D31" s="18">
        <f t="shared" si="0"/>
        <v>0.0386</v>
      </c>
      <c r="E31" s="18"/>
      <c r="F31" s="23"/>
      <c r="G31" s="23">
        <v>0</v>
      </c>
      <c r="H31" s="20">
        <f t="shared" si="3"/>
        <v>6285.72</v>
      </c>
      <c r="I31" s="20">
        <f t="shared" si="1"/>
        <v>6285.72</v>
      </c>
      <c r="J31" s="75">
        <f t="shared" si="4"/>
        <v>1981250</v>
      </c>
    </row>
    <row r="32" spans="1:10" s="74" customFormat="1" ht="12.75" customHeight="1">
      <c r="A32" s="53">
        <v>40908</v>
      </c>
      <c r="B32" s="17">
        <v>0.0386</v>
      </c>
      <c r="C32" s="73">
        <f t="shared" si="2"/>
        <v>0</v>
      </c>
      <c r="D32" s="73">
        <f t="shared" si="0"/>
        <v>0.0386</v>
      </c>
      <c r="E32" s="73"/>
      <c r="F32" s="72"/>
      <c r="G32" s="72">
        <v>6250</v>
      </c>
      <c r="H32" s="20">
        <f t="shared" si="3"/>
        <v>6495.24</v>
      </c>
      <c r="I32" s="71">
        <f t="shared" si="1"/>
        <v>12745.24</v>
      </c>
      <c r="J32" s="75">
        <f t="shared" si="4"/>
        <v>1975000</v>
      </c>
    </row>
    <row r="33" spans="1:10" s="52" customFormat="1" ht="12.75" customHeight="1">
      <c r="A33" s="48">
        <v>40939</v>
      </c>
      <c r="B33" s="57">
        <v>0.0386</v>
      </c>
      <c r="C33" s="49">
        <f t="shared" si="2"/>
        <v>0</v>
      </c>
      <c r="D33" s="49">
        <f t="shared" si="0"/>
        <v>0.0386</v>
      </c>
      <c r="E33" s="49"/>
      <c r="F33" s="50"/>
      <c r="G33" s="72">
        <v>0</v>
      </c>
      <c r="H33" s="20">
        <f t="shared" si="3"/>
        <v>6474.75</v>
      </c>
      <c r="I33" s="71">
        <f t="shared" si="1"/>
        <v>6474.75</v>
      </c>
      <c r="J33" s="75">
        <f t="shared" si="4"/>
        <v>1975000</v>
      </c>
    </row>
    <row r="34" spans="1:10" s="52" customFormat="1" ht="12.75" customHeight="1">
      <c r="A34" s="53">
        <v>40968</v>
      </c>
      <c r="B34" s="17">
        <v>0.0386</v>
      </c>
      <c r="C34" s="73">
        <f t="shared" si="2"/>
        <v>0</v>
      </c>
      <c r="D34" s="73">
        <f t="shared" si="0"/>
        <v>0.0386</v>
      </c>
      <c r="E34" s="73"/>
      <c r="F34" s="72"/>
      <c r="G34" s="72">
        <v>0</v>
      </c>
      <c r="H34" s="20">
        <f t="shared" si="3"/>
        <v>6057.03</v>
      </c>
      <c r="I34" s="71">
        <f t="shared" si="1"/>
        <v>6057.03</v>
      </c>
      <c r="J34" s="75">
        <f t="shared" si="4"/>
        <v>1975000</v>
      </c>
    </row>
    <row r="35" spans="1:10" s="74" customFormat="1" ht="12.75" customHeight="1">
      <c r="A35" s="53">
        <v>40999</v>
      </c>
      <c r="B35" s="17">
        <v>0.0386</v>
      </c>
      <c r="C35" s="73">
        <f t="shared" si="2"/>
        <v>0</v>
      </c>
      <c r="D35" s="73">
        <f t="shared" si="0"/>
        <v>0.0386</v>
      </c>
      <c r="E35" s="73"/>
      <c r="F35" s="72"/>
      <c r="G35" s="72">
        <v>6250</v>
      </c>
      <c r="H35" s="20">
        <f t="shared" si="3"/>
        <v>6474.75</v>
      </c>
      <c r="I35" s="71">
        <f t="shared" si="1"/>
        <v>12724.75</v>
      </c>
      <c r="J35" s="75">
        <f t="shared" si="4"/>
        <v>1968750</v>
      </c>
    </row>
    <row r="36" spans="1:10" s="19" customFormat="1" ht="12.75" customHeight="1">
      <c r="A36" s="22">
        <v>41029</v>
      </c>
      <c r="B36" s="17">
        <v>0.0386</v>
      </c>
      <c r="C36" s="73">
        <f t="shared" si="2"/>
        <v>0</v>
      </c>
      <c r="D36" s="18">
        <f t="shared" si="0"/>
        <v>0.0386</v>
      </c>
      <c r="E36" s="18"/>
      <c r="F36" s="23"/>
      <c r="G36" s="23">
        <v>0</v>
      </c>
      <c r="H36" s="20">
        <f t="shared" si="3"/>
        <v>6246.06</v>
      </c>
      <c r="I36" s="20">
        <f t="shared" si="1"/>
        <v>6246.06</v>
      </c>
      <c r="J36" s="75">
        <f t="shared" si="4"/>
        <v>1968750</v>
      </c>
    </row>
    <row r="37" spans="1:10" s="19" customFormat="1" ht="12.75" customHeight="1">
      <c r="A37" s="22">
        <v>41060</v>
      </c>
      <c r="B37" s="17">
        <v>0.0386</v>
      </c>
      <c r="C37" s="73">
        <f t="shared" si="2"/>
        <v>0</v>
      </c>
      <c r="D37" s="18">
        <f t="shared" si="0"/>
        <v>0.0386</v>
      </c>
      <c r="E37" s="18"/>
      <c r="F37" s="23"/>
      <c r="G37" s="23">
        <v>0</v>
      </c>
      <c r="H37" s="20">
        <f t="shared" si="3"/>
        <v>6454.26</v>
      </c>
      <c r="I37" s="20">
        <f t="shared" si="1"/>
        <v>6454.26</v>
      </c>
      <c r="J37" s="75">
        <f t="shared" si="4"/>
        <v>1968750</v>
      </c>
    </row>
    <row r="38" spans="1:10" s="19" customFormat="1" ht="12.75" customHeight="1">
      <c r="A38" s="22">
        <v>41090</v>
      </c>
      <c r="B38" s="17">
        <v>0.0386</v>
      </c>
      <c r="C38" s="73">
        <f t="shared" si="2"/>
        <v>0</v>
      </c>
      <c r="D38" s="18">
        <f t="shared" si="0"/>
        <v>0.0386</v>
      </c>
      <c r="E38" s="18"/>
      <c r="F38" s="23"/>
      <c r="G38" s="23">
        <v>6250</v>
      </c>
      <c r="H38" s="20">
        <f t="shared" si="3"/>
        <v>6246.06</v>
      </c>
      <c r="I38" s="20">
        <f t="shared" si="1"/>
        <v>12496.060000000001</v>
      </c>
      <c r="J38" s="75">
        <f t="shared" si="4"/>
        <v>1962500</v>
      </c>
    </row>
    <row r="39" spans="1:10" s="19" customFormat="1" ht="12.75" customHeight="1">
      <c r="A39" s="22">
        <v>41121</v>
      </c>
      <c r="B39" s="17">
        <v>0.0386</v>
      </c>
      <c r="C39" s="73">
        <f t="shared" si="2"/>
        <v>0</v>
      </c>
      <c r="D39" s="18">
        <f t="shared" si="0"/>
        <v>0.0386</v>
      </c>
      <c r="E39" s="18"/>
      <c r="F39" s="23"/>
      <c r="G39" s="23">
        <v>0</v>
      </c>
      <c r="H39" s="20">
        <f t="shared" si="3"/>
        <v>6433.77</v>
      </c>
      <c r="I39" s="20">
        <f t="shared" si="1"/>
        <v>6433.77</v>
      </c>
      <c r="J39" s="75">
        <f t="shared" si="4"/>
        <v>1962500</v>
      </c>
    </row>
    <row r="40" spans="1:10" s="19" customFormat="1" ht="12.75" customHeight="1">
      <c r="A40" s="22">
        <v>41152</v>
      </c>
      <c r="B40" s="17">
        <v>0.0386</v>
      </c>
      <c r="C40" s="73">
        <f t="shared" si="2"/>
        <v>0</v>
      </c>
      <c r="D40" s="18">
        <f t="shared" si="0"/>
        <v>0.0386</v>
      </c>
      <c r="E40" s="18"/>
      <c r="F40" s="23"/>
      <c r="G40" s="23">
        <v>0</v>
      </c>
      <c r="H40" s="20">
        <f t="shared" si="3"/>
        <v>6433.77</v>
      </c>
      <c r="I40" s="20">
        <f t="shared" si="1"/>
        <v>6433.77</v>
      </c>
      <c r="J40" s="75">
        <f t="shared" si="4"/>
        <v>1962500</v>
      </c>
    </row>
    <row r="41" spans="1:10" s="19" customFormat="1" ht="12.75" customHeight="1">
      <c r="A41" s="22">
        <v>41182</v>
      </c>
      <c r="B41" s="17">
        <v>0.0386</v>
      </c>
      <c r="C41" s="73">
        <f t="shared" si="2"/>
        <v>0</v>
      </c>
      <c r="D41" s="18">
        <f t="shared" si="0"/>
        <v>0.0386</v>
      </c>
      <c r="E41" s="18"/>
      <c r="F41" s="23"/>
      <c r="G41" s="23">
        <v>6250</v>
      </c>
      <c r="H41" s="20">
        <f t="shared" si="3"/>
        <v>6226.23</v>
      </c>
      <c r="I41" s="20">
        <f t="shared" si="1"/>
        <v>12476.23</v>
      </c>
      <c r="J41" s="75">
        <f t="shared" si="4"/>
        <v>1956250</v>
      </c>
    </row>
    <row r="42" spans="1:10" s="19" customFormat="1" ht="12.75" customHeight="1">
      <c r="A42" s="22">
        <v>41213</v>
      </c>
      <c r="B42" s="17">
        <v>0.0386</v>
      </c>
      <c r="C42" s="73">
        <f t="shared" si="2"/>
        <v>0</v>
      </c>
      <c r="D42" s="18">
        <f t="shared" si="0"/>
        <v>0.0386</v>
      </c>
      <c r="E42" s="18"/>
      <c r="F42" s="23"/>
      <c r="G42" s="23">
        <v>0</v>
      </c>
      <c r="H42" s="20">
        <f t="shared" si="3"/>
        <v>6413.28</v>
      </c>
      <c r="I42" s="20">
        <f t="shared" si="1"/>
        <v>6413.28</v>
      </c>
      <c r="J42" s="75">
        <f t="shared" si="4"/>
        <v>1956250</v>
      </c>
    </row>
    <row r="43" spans="1:10" s="19" customFormat="1" ht="12.75" customHeight="1">
      <c r="A43" s="22">
        <v>41243</v>
      </c>
      <c r="B43" s="17">
        <v>0.0386</v>
      </c>
      <c r="C43" s="73">
        <f t="shared" si="2"/>
        <v>0</v>
      </c>
      <c r="D43" s="18">
        <f t="shared" si="0"/>
        <v>0.0386</v>
      </c>
      <c r="E43" s="18"/>
      <c r="F43" s="23"/>
      <c r="G43" s="23">
        <v>0</v>
      </c>
      <c r="H43" s="20">
        <f t="shared" si="3"/>
        <v>6206.4</v>
      </c>
      <c r="I43" s="20">
        <f t="shared" si="1"/>
        <v>6206.4</v>
      </c>
      <c r="J43" s="75">
        <f t="shared" si="4"/>
        <v>1956250</v>
      </c>
    </row>
    <row r="44" spans="1:10" s="74" customFormat="1" ht="12.75" customHeight="1">
      <c r="A44" s="53">
        <v>41274</v>
      </c>
      <c r="B44" s="17">
        <v>0.0386</v>
      </c>
      <c r="C44" s="73">
        <f t="shared" si="2"/>
        <v>0</v>
      </c>
      <c r="D44" s="73">
        <f t="shared" si="0"/>
        <v>0.0386</v>
      </c>
      <c r="E44" s="73"/>
      <c r="F44" s="72"/>
      <c r="G44" s="72">
        <v>6250</v>
      </c>
      <c r="H44" s="20">
        <f t="shared" si="3"/>
        <v>6413.28</v>
      </c>
      <c r="I44" s="71">
        <f t="shared" si="1"/>
        <v>12663.279999999999</v>
      </c>
      <c r="J44" s="75">
        <f t="shared" si="4"/>
        <v>1950000</v>
      </c>
    </row>
    <row r="45" spans="1:10" s="52" customFormat="1" ht="12.75" customHeight="1">
      <c r="A45" s="48">
        <v>41305</v>
      </c>
      <c r="B45" s="57">
        <v>0.0386</v>
      </c>
      <c r="C45" s="49">
        <f t="shared" si="2"/>
        <v>0</v>
      </c>
      <c r="D45" s="49">
        <f t="shared" si="0"/>
        <v>0.0386</v>
      </c>
      <c r="E45" s="49"/>
      <c r="F45" s="50"/>
      <c r="G45" s="72">
        <v>0</v>
      </c>
      <c r="H45" s="20">
        <f t="shared" si="3"/>
        <v>6392.79</v>
      </c>
      <c r="I45" s="71">
        <f t="shared" si="1"/>
        <v>6392.79</v>
      </c>
      <c r="J45" s="75">
        <f t="shared" si="4"/>
        <v>1950000</v>
      </c>
    </row>
    <row r="46" spans="1:10" s="52" customFormat="1" ht="12.75" customHeight="1">
      <c r="A46" s="53">
        <v>41333</v>
      </c>
      <c r="B46" s="17">
        <v>0.0386</v>
      </c>
      <c r="C46" s="73">
        <f t="shared" si="2"/>
        <v>0</v>
      </c>
      <c r="D46" s="73">
        <f aca="true" t="shared" si="5" ref="D46:D77">B46+C46</f>
        <v>0.0386</v>
      </c>
      <c r="E46" s="73"/>
      <c r="F46" s="72"/>
      <c r="G46" s="72">
        <v>0</v>
      </c>
      <c r="H46" s="20">
        <f t="shared" si="3"/>
        <v>5774.14</v>
      </c>
      <c r="I46" s="71">
        <f aca="true" t="shared" si="6" ref="I46:I77">G46+H46</f>
        <v>5774.14</v>
      </c>
      <c r="J46" s="75">
        <f t="shared" si="4"/>
        <v>1950000</v>
      </c>
    </row>
    <row r="47" spans="1:10" s="52" customFormat="1" ht="12.75" customHeight="1">
      <c r="A47" s="53">
        <v>41364</v>
      </c>
      <c r="B47" s="17">
        <v>0.0386</v>
      </c>
      <c r="C47" s="73">
        <f>C44</f>
        <v>0</v>
      </c>
      <c r="D47" s="73">
        <f t="shared" si="5"/>
        <v>0.0386</v>
      </c>
      <c r="E47" s="73"/>
      <c r="F47" s="72"/>
      <c r="G47" s="72">
        <v>6250</v>
      </c>
      <c r="H47" s="20">
        <f aca="true" t="shared" si="7" ref="H47:H78">ROUND(J46*(A47-A46)*D47/365,2)</f>
        <v>6392.79</v>
      </c>
      <c r="I47" s="71">
        <f t="shared" si="6"/>
        <v>12642.79</v>
      </c>
      <c r="J47" s="75">
        <f t="shared" si="4"/>
        <v>1943750</v>
      </c>
    </row>
    <row r="48" spans="1:10" s="19" customFormat="1" ht="12.75" customHeight="1">
      <c r="A48" s="22">
        <v>41394</v>
      </c>
      <c r="B48" s="17">
        <v>0.0386</v>
      </c>
      <c r="C48" s="73">
        <f aca="true" t="shared" si="8" ref="C48:C85">C47</f>
        <v>0</v>
      </c>
      <c r="D48" s="18">
        <f t="shared" si="5"/>
        <v>0.0386</v>
      </c>
      <c r="E48" s="18"/>
      <c r="F48" s="23"/>
      <c r="G48" s="23">
        <v>0</v>
      </c>
      <c r="H48" s="20">
        <f t="shared" si="7"/>
        <v>6166.75</v>
      </c>
      <c r="I48" s="20">
        <f t="shared" si="6"/>
        <v>6166.75</v>
      </c>
      <c r="J48" s="75">
        <f t="shared" si="4"/>
        <v>1943750</v>
      </c>
    </row>
    <row r="49" spans="1:10" s="19" customFormat="1" ht="12.75" customHeight="1">
      <c r="A49" s="22">
        <v>41425</v>
      </c>
      <c r="B49" s="17">
        <v>0.0386</v>
      </c>
      <c r="C49" s="73">
        <f t="shared" si="8"/>
        <v>0</v>
      </c>
      <c r="D49" s="18">
        <f t="shared" si="5"/>
        <v>0.0386</v>
      </c>
      <c r="E49" s="18"/>
      <c r="F49" s="23"/>
      <c r="G49" s="23">
        <v>0</v>
      </c>
      <c r="H49" s="20">
        <f t="shared" si="7"/>
        <v>6372.3</v>
      </c>
      <c r="I49" s="20">
        <f t="shared" si="6"/>
        <v>6372.3</v>
      </c>
      <c r="J49" s="75">
        <f t="shared" si="4"/>
        <v>1943750</v>
      </c>
    </row>
    <row r="50" spans="1:10" s="19" customFormat="1" ht="12.75" customHeight="1">
      <c r="A50" s="22">
        <v>41455</v>
      </c>
      <c r="B50" s="17">
        <v>0.0386</v>
      </c>
      <c r="C50" s="73">
        <f t="shared" si="8"/>
        <v>0</v>
      </c>
      <c r="D50" s="18">
        <f t="shared" si="5"/>
        <v>0.0386</v>
      </c>
      <c r="E50" s="18"/>
      <c r="F50" s="23"/>
      <c r="G50" s="23">
        <v>6250</v>
      </c>
      <c r="H50" s="20">
        <f t="shared" si="7"/>
        <v>6166.75</v>
      </c>
      <c r="I50" s="20">
        <f t="shared" si="6"/>
        <v>12416.75</v>
      </c>
      <c r="J50" s="75">
        <f t="shared" si="4"/>
        <v>1937500</v>
      </c>
    </row>
    <row r="51" spans="1:10" s="19" customFormat="1" ht="12.75" customHeight="1">
      <c r="A51" s="22">
        <v>41486</v>
      </c>
      <c r="B51" s="17">
        <v>0.0386</v>
      </c>
      <c r="C51" s="73">
        <f t="shared" si="8"/>
        <v>0</v>
      </c>
      <c r="D51" s="18">
        <f t="shared" si="5"/>
        <v>0.0386</v>
      </c>
      <c r="E51" s="18"/>
      <c r="F51" s="23"/>
      <c r="G51" s="23">
        <v>0</v>
      </c>
      <c r="H51" s="20">
        <f t="shared" si="7"/>
        <v>6351.82</v>
      </c>
      <c r="I51" s="20">
        <f t="shared" si="6"/>
        <v>6351.82</v>
      </c>
      <c r="J51" s="75">
        <f t="shared" si="4"/>
        <v>1937500</v>
      </c>
    </row>
    <row r="52" spans="1:10" s="19" customFormat="1" ht="12.75" customHeight="1">
      <c r="A52" s="22">
        <v>41517</v>
      </c>
      <c r="B52" s="17">
        <v>0.0386</v>
      </c>
      <c r="C52" s="73">
        <f t="shared" si="8"/>
        <v>0</v>
      </c>
      <c r="D52" s="18">
        <f t="shared" si="5"/>
        <v>0.0386</v>
      </c>
      <c r="E52" s="18"/>
      <c r="F52" s="23"/>
      <c r="G52" s="23">
        <v>0</v>
      </c>
      <c r="H52" s="20">
        <f t="shared" si="7"/>
        <v>6351.82</v>
      </c>
      <c r="I52" s="20">
        <f t="shared" si="6"/>
        <v>6351.82</v>
      </c>
      <c r="J52" s="75">
        <f t="shared" si="4"/>
        <v>1937500</v>
      </c>
    </row>
    <row r="53" spans="1:10" s="19" customFormat="1" ht="12.75" customHeight="1">
      <c r="A53" s="22">
        <v>41547</v>
      </c>
      <c r="B53" s="17">
        <v>0.0386</v>
      </c>
      <c r="C53" s="73">
        <f t="shared" si="8"/>
        <v>0</v>
      </c>
      <c r="D53" s="18">
        <f t="shared" si="5"/>
        <v>0.0386</v>
      </c>
      <c r="E53" s="18"/>
      <c r="F53" s="23"/>
      <c r="G53" s="23">
        <v>6250</v>
      </c>
      <c r="H53" s="20">
        <f t="shared" si="7"/>
        <v>6146.92</v>
      </c>
      <c r="I53" s="20">
        <f t="shared" si="6"/>
        <v>12396.92</v>
      </c>
      <c r="J53" s="75">
        <f t="shared" si="4"/>
        <v>1931250</v>
      </c>
    </row>
    <row r="54" spans="1:10" s="19" customFormat="1" ht="12.75" customHeight="1">
      <c r="A54" s="22">
        <v>41578</v>
      </c>
      <c r="B54" s="17">
        <v>0.0386</v>
      </c>
      <c r="C54" s="73">
        <f t="shared" si="8"/>
        <v>0</v>
      </c>
      <c r="D54" s="18">
        <f t="shared" si="5"/>
        <v>0.0386</v>
      </c>
      <c r="E54" s="18"/>
      <c r="F54" s="23"/>
      <c r="G54" s="23">
        <v>0</v>
      </c>
      <c r="H54" s="20">
        <f t="shared" si="7"/>
        <v>6331.33</v>
      </c>
      <c r="I54" s="20">
        <f t="shared" si="6"/>
        <v>6331.33</v>
      </c>
      <c r="J54" s="75">
        <f t="shared" si="4"/>
        <v>1931250</v>
      </c>
    </row>
    <row r="55" spans="1:10" s="19" customFormat="1" ht="12.75" customHeight="1">
      <c r="A55" s="22">
        <v>41608</v>
      </c>
      <c r="B55" s="17">
        <v>0.0386</v>
      </c>
      <c r="C55" s="73">
        <f t="shared" si="8"/>
        <v>0</v>
      </c>
      <c r="D55" s="18">
        <f t="shared" si="5"/>
        <v>0.0386</v>
      </c>
      <c r="E55" s="18"/>
      <c r="F55" s="23"/>
      <c r="G55" s="23">
        <v>0</v>
      </c>
      <c r="H55" s="20">
        <f t="shared" si="7"/>
        <v>6127.09</v>
      </c>
      <c r="I55" s="20">
        <f t="shared" si="6"/>
        <v>6127.09</v>
      </c>
      <c r="J55" s="75">
        <f aca="true" t="shared" si="9" ref="J55:J86">J54-G55</f>
        <v>1931250</v>
      </c>
    </row>
    <row r="56" spans="1:10" s="74" customFormat="1" ht="12.75" customHeight="1">
      <c r="A56" s="53">
        <v>41639</v>
      </c>
      <c r="B56" s="17">
        <v>0.0386</v>
      </c>
      <c r="C56" s="73">
        <f t="shared" si="8"/>
        <v>0</v>
      </c>
      <c r="D56" s="73">
        <f t="shared" si="5"/>
        <v>0.0386</v>
      </c>
      <c r="E56" s="73"/>
      <c r="F56" s="72"/>
      <c r="G56" s="72">
        <v>6250</v>
      </c>
      <c r="H56" s="20">
        <f t="shared" si="7"/>
        <v>6331.33</v>
      </c>
      <c r="I56" s="71">
        <f t="shared" si="6"/>
        <v>12581.33</v>
      </c>
      <c r="J56" s="75">
        <f t="shared" si="9"/>
        <v>1925000</v>
      </c>
    </row>
    <row r="57" spans="1:10" s="52" customFormat="1" ht="12.75" customHeight="1">
      <c r="A57" s="48">
        <v>41670</v>
      </c>
      <c r="B57" s="57">
        <v>0.0386</v>
      </c>
      <c r="C57" s="49">
        <f t="shared" si="8"/>
        <v>0</v>
      </c>
      <c r="D57" s="49">
        <f t="shared" si="5"/>
        <v>0.0386</v>
      </c>
      <c r="E57" s="49"/>
      <c r="F57" s="50"/>
      <c r="G57" s="72">
        <v>0</v>
      </c>
      <c r="H57" s="20">
        <f t="shared" si="7"/>
        <v>6310.84</v>
      </c>
      <c r="I57" s="71">
        <f t="shared" si="6"/>
        <v>6310.84</v>
      </c>
      <c r="J57" s="75">
        <f t="shared" si="9"/>
        <v>1925000</v>
      </c>
    </row>
    <row r="58" spans="1:10" s="52" customFormat="1" ht="12.75" customHeight="1">
      <c r="A58" s="53">
        <v>41698</v>
      </c>
      <c r="B58" s="17">
        <v>0.0386</v>
      </c>
      <c r="C58" s="73">
        <f t="shared" si="8"/>
        <v>0</v>
      </c>
      <c r="D58" s="73">
        <f t="shared" si="5"/>
        <v>0.0386</v>
      </c>
      <c r="E58" s="73"/>
      <c r="F58" s="72"/>
      <c r="G58" s="72">
        <v>0</v>
      </c>
      <c r="H58" s="20">
        <f t="shared" si="7"/>
        <v>5700.11</v>
      </c>
      <c r="I58" s="71">
        <f t="shared" si="6"/>
        <v>5700.11</v>
      </c>
      <c r="J58" s="75">
        <f t="shared" si="9"/>
        <v>1925000</v>
      </c>
    </row>
    <row r="59" spans="1:10" s="74" customFormat="1" ht="12.75" customHeight="1">
      <c r="A59" s="53">
        <v>41729</v>
      </c>
      <c r="B59" s="17">
        <v>0.0386</v>
      </c>
      <c r="C59" s="73">
        <f t="shared" si="8"/>
        <v>0</v>
      </c>
      <c r="D59" s="73">
        <f t="shared" si="5"/>
        <v>0.0386</v>
      </c>
      <c r="E59" s="73"/>
      <c r="F59" s="72"/>
      <c r="G59" s="72">
        <v>6250</v>
      </c>
      <c r="H59" s="20">
        <f t="shared" si="7"/>
        <v>6310.84</v>
      </c>
      <c r="I59" s="71">
        <f t="shared" si="6"/>
        <v>12560.84</v>
      </c>
      <c r="J59" s="75">
        <f t="shared" si="9"/>
        <v>1918750</v>
      </c>
    </row>
    <row r="60" spans="1:10" s="19" customFormat="1" ht="12.75" customHeight="1">
      <c r="A60" s="22">
        <v>41759</v>
      </c>
      <c r="B60" s="17">
        <v>0.0386</v>
      </c>
      <c r="C60" s="73">
        <f t="shared" si="8"/>
        <v>0</v>
      </c>
      <c r="D60" s="18">
        <f t="shared" si="5"/>
        <v>0.0386</v>
      </c>
      <c r="E60" s="18"/>
      <c r="F60" s="23"/>
      <c r="G60" s="23">
        <v>0</v>
      </c>
      <c r="H60" s="20">
        <f t="shared" si="7"/>
        <v>6087.43</v>
      </c>
      <c r="I60" s="20">
        <f t="shared" si="6"/>
        <v>6087.43</v>
      </c>
      <c r="J60" s="75">
        <f t="shared" si="9"/>
        <v>1918750</v>
      </c>
    </row>
    <row r="61" spans="1:10" s="19" customFormat="1" ht="12.75" customHeight="1">
      <c r="A61" s="22">
        <v>41790</v>
      </c>
      <c r="B61" s="17">
        <v>0.0386</v>
      </c>
      <c r="C61" s="73">
        <f t="shared" si="8"/>
        <v>0</v>
      </c>
      <c r="D61" s="18">
        <f t="shared" si="5"/>
        <v>0.0386</v>
      </c>
      <c r="E61" s="18"/>
      <c r="F61" s="23"/>
      <c r="G61" s="23">
        <v>0</v>
      </c>
      <c r="H61" s="20">
        <f t="shared" si="7"/>
        <v>6290.35</v>
      </c>
      <c r="I61" s="20">
        <f t="shared" si="6"/>
        <v>6290.35</v>
      </c>
      <c r="J61" s="75">
        <f t="shared" si="9"/>
        <v>1918750</v>
      </c>
    </row>
    <row r="62" spans="1:10" s="19" customFormat="1" ht="12.75" customHeight="1">
      <c r="A62" s="22">
        <v>41820</v>
      </c>
      <c r="B62" s="17">
        <v>0.0386</v>
      </c>
      <c r="C62" s="73">
        <f t="shared" si="8"/>
        <v>0</v>
      </c>
      <c r="D62" s="18">
        <f t="shared" si="5"/>
        <v>0.0386</v>
      </c>
      <c r="E62" s="18"/>
      <c r="F62" s="23"/>
      <c r="G62" s="23">
        <v>6250</v>
      </c>
      <c r="H62" s="20">
        <f t="shared" si="7"/>
        <v>6087.43</v>
      </c>
      <c r="I62" s="20">
        <f t="shared" si="6"/>
        <v>12337.43</v>
      </c>
      <c r="J62" s="75">
        <f t="shared" si="9"/>
        <v>1912500</v>
      </c>
    </row>
    <row r="63" spans="1:10" s="19" customFormat="1" ht="12.75" customHeight="1">
      <c r="A63" s="22">
        <v>41851</v>
      </c>
      <c r="B63" s="17">
        <v>0.0386</v>
      </c>
      <c r="C63" s="73">
        <f t="shared" si="8"/>
        <v>0</v>
      </c>
      <c r="D63" s="18">
        <f t="shared" si="5"/>
        <v>0.0386</v>
      </c>
      <c r="E63" s="18"/>
      <c r="F63" s="23"/>
      <c r="G63" s="23">
        <v>0</v>
      </c>
      <c r="H63" s="20">
        <f t="shared" si="7"/>
        <v>6269.86</v>
      </c>
      <c r="I63" s="20">
        <f t="shared" si="6"/>
        <v>6269.86</v>
      </c>
      <c r="J63" s="75">
        <f t="shared" si="9"/>
        <v>1912500</v>
      </c>
    </row>
    <row r="64" spans="1:10" s="19" customFormat="1" ht="12.75" customHeight="1">
      <c r="A64" s="22">
        <v>41882</v>
      </c>
      <c r="B64" s="17">
        <v>0.0386</v>
      </c>
      <c r="C64" s="73">
        <f t="shared" si="8"/>
        <v>0</v>
      </c>
      <c r="D64" s="18">
        <f t="shared" si="5"/>
        <v>0.0386</v>
      </c>
      <c r="E64" s="18"/>
      <c r="F64" s="23"/>
      <c r="G64" s="23">
        <v>0</v>
      </c>
      <c r="H64" s="20">
        <f t="shared" si="7"/>
        <v>6269.86</v>
      </c>
      <c r="I64" s="20">
        <f t="shared" si="6"/>
        <v>6269.86</v>
      </c>
      <c r="J64" s="75">
        <f t="shared" si="9"/>
        <v>1912500</v>
      </c>
    </row>
    <row r="65" spans="1:10" s="19" customFormat="1" ht="12.75" customHeight="1">
      <c r="A65" s="22">
        <v>41912</v>
      </c>
      <c r="B65" s="17">
        <v>0.0386</v>
      </c>
      <c r="C65" s="73">
        <f t="shared" si="8"/>
        <v>0</v>
      </c>
      <c r="D65" s="18">
        <f t="shared" si="5"/>
        <v>0.0386</v>
      </c>
      <c r="E65" s="18"/>
      <c r="F65" s="23"/>
      <c r="G65" s="23">
        <v>6250</v>
      </c>
      <c r="H65" s="20">
        <f t="shared" si="7"/>
        <v>6067.6</v>
      </c>
      <c r="I65" s="20">
        <f t="shared" si="6"/>
        <v>12317.6</v>
      </c>
      <c r="J65" s="75">
        <f t="shared" si="9"/>
        <v>1906250</v>
      </c>
    </row>
    <row r="66" spans="1:10" s="19" customFormat="1" ht="12.75" customHeight="1">
      <c r="A66" s="22">
        <v>41943</v>
      </c>
      <c r="B66" s="17">
        <v>0.0386</v>
      </c>
      <c r="C66" s="73">
        <f t="shared" si="8"/>
        <v>0</v>
      </c>
      <c r="D66" s="18">
        <f t="shared" si="5"/>
        <v>0.0386</v>
      </c>
      <c r="E66" s="18"/>
      <c r="F66" s="23"/>
      <c r="G66" s="23">
        <v>0</v>
      </c>
      <c r="H66" s="20">
        <f t="shared" si="7"/>
        <v>6249.37</v>
      </c>
      <c r="I66" s="20">
        <f t="shared" si="6"/>
        <v>6249.37</v>
      </c>
      <c r="J66" s="75">
        <f t="shared" si="9"/>
        <v>1906250</v>
      </c>
    </row>
    <row r="67" spans="1:10" s="19" customFormat="1" ht="12.75" customHeight="1">
      <c r="A67" s="22">
        <v>41973</v>
      </c>
      <c r="B67" s="17">
        <v>0.0386</v>
      </c>
      <c r="C67" s="73">
        <f t="shared" si="8"/>
        <v>0</v>
      </c>
      <c r="D67" s="18">
        <f t="shared" si="5"/>
        <v>0.0386</v>
      </c>
      <c r="E67" s="18"/>
      <c r="F67" s="23"/>
      <c r="G67" s="23">
        <v>0</v>
      </c>
      <c r="H67" s="20">
        <f t="shared" si="7"/>
        <v>6047.77</v>
      </c>
      <c r="I67" s="20">
        <f t="shared" si="6"/>
        <v>6047.77</v>
      </c>
      <c r="J67" s="75">
        <f t="shared" si="9"/>
        <v>1906250</v>
      </c>
    </row>
    <row r="68" spans="1:10" s="74" customFormat="1" ht="12.75" customHeight="1">
      <c r="A68" s="53">
        <v>42004</v>
      </c>
      <c r="B68" s="17">
        <v>0.0386</v>
      </c>
      <c r="C68" s="73">
        <f t="shared" si="8"/>
        <v>0</v>
      </c>
      <c r="D68" s="73">
        <f t="shared" si="5"/>
        <v>0.0386</v>
      </c>
      <c r="E68" s="73"/>
      <c r="F68" s="72"/>
      <c r="G68" s="72">
        <v>6250</v>
      </c>
      <c r="H68" s="20">
        <f t="shared" si="7"/>
        <v>6249.37</v>
      </c>
      <c r="I68" s="71">
        <f t="shared" si="6"/>
        <v>12499.369999999999</v>
      </c>
      <c r="J68" s="75">
        <f t="shared" si="9"/>
        <v>1900000</v>
      </c>
    </row>
    <row r="69" spans="1:10" s="52" customFormat="1" ht="12.75" customHeight="1">
      <c r="A69" s="48">
        <v>42035</v>
      </c>
      <c r="B69" s="57">
        <v>0.0386</v>
      </c>
      <c r="C69" s="49">
        <f t="shared" si="8"/>
        <v>0</v>
      </c>
      <c r="D69" s="49">
        <f t="shared" si="5"/>
        <v>0.0386</v>
      </c>
      <c r="E69" s="49"/>
      <c r="F69" s="50"/>
      <c r="G69" s="72">
        <v>0</v>
      </c>
      <c r="H69" s="20">
        <f t="shared" si="7"/>
        <v>6228.88</v>
      </c>
      <c r="I69" s="71">
        <f t="shared" si="6"/>
        <v>6228.88</v>
      </c>
      <c r="J69" s="75">
        <f t="shared" si="9"/>
        <v>1900000</v>
      </c>
    </row>
    <row r="70" spans="1:10" s="52" customFormat="1" ht="12.75" customHeight="1">
      <c r="A70" s="53">
        <v>42063</v>
      </c>
      <c r="B70" s="17">
        <v>0.0386</v>
      </c>
      <c r="C70" s="73">
        <f t="shared" si="8"/>
        <v>0</v>
      </c>
      <c r="D70" s="73">
        <f t="shared" si="5"/>
        <v>0.0386</v>
      </c>
      <c r="E70" s="73"/>
      <c r="F70" s="72"/>
      <c r="G70" s="72">
        <v>0</v>
      </c>
      <c r="H70" s="20">
        <f t="shared" si="7"/>
        <v>5626.08</v>
      </c>
      <c r="I70" s="71">
        <f t="shared" si="6"/>
        <v>5626.08</v>
      </c>
      <c r="J70" s="75">
        <f t="shared" si="9"/>
        <v>1900000</v>
      </c>
    </row>
    <row r="71" spans="1:10" s="74" customFormat="1" ht="12.75" customHeight="1">
      <c r="A71" s="53">
        <v>42094</v>
      </c>
      <c r="B71" s="17">
        <v>0.0386</v>
      </c>
      <c r="C71" s="73">
        <f t="shared" si="8"/>
        <v>0</v>
      </c>
      <c r="D71" s="73">
        <f t="shared" si="5"/>
        <v>0.0386</v>
      </c>
      <c r="E71" s="73"/>
      <c r="F71" s="72"/>
      <c r="G71" s="72">
        <v>12500</v>
      </c>
      <c r="H71" s="20">
        <f t="shared" si="7"/>
        <v>6228.88</v>
      </c>
      <c r="I71" s="71">
        <f t="shared" si="6"/>
        <v>18728.88</v>
      </c>
      <c r="J71" s="75">
        <f t="shared" si="9"/>
        <v>1887500</v>
      </c>
    </row>
    <row r="72" spans="1:10" s="19" customFormat="1" ht="12.75" customHeight="1">
      <c r="A72" s="22">
        <v>42124</v>
      </c>
      <c r="B72" s="17">
        <v>0.0386</v>
      </c>
      <c r="C72" s="73">
        <f t="shared" si="8"/>
        <v>0</v>
      </c>
      <c r="D72" s="18">
        <f t="shared" si="5"/>
        <v>0.0386</v>
      </c>
      <c r="E72" s="18"/>
      <c r="F72" s="23"/>
      <c r="G72" s="23">
        <v>0</v>
      </c>
      <c r="H72" s="20">
        <f t="shared" si="7"/>
        <v>5988.29</v>
      </c>
      <c r="I72" s="20">
        <f t="shared" si="6"/>
        <v>5988.29</v>
      </c>
      <c r="J72" s="75">
        <f t="shared" si="9"/>
        <v>1887500</v>
      </c>
    </row>
    <row r="73" spans="1:10" s="19" customFormat="1" ht="12.75" customHeight="1">
      <c r="A73" s="22">
        <v>42155</v>
      </c>
      <c r="B73" s="17">
        <v>0.0386</v>
      </c>
      <c r="C73" s="73">
        <f t="shared" si="8"/>
        <v>0</v>
      </c>
      <c r="D73" s="18">
        <f t="shared" si="5"/>
        <v>0.0386</v>
      </c>
      <c r="E73" s="18"/>
      <c r="F73" s="23"/>
      <c r="G73" s="23">
        <v>0</v>
      </c>
      <c r="H73" s="20">
        <f t="shared" si="7"/>
        <v>6187.9</v>
      </c>
      <c r="I73" s="20">
        <f t="shared" si="6"/>
        <v>6187.9</v>
      </c>
      <c r="J73" s="75">
        <f t="shared" si="9"/>
        <v>1887500</v>
      </c>
    </row>
    <row r="74" spans="1:10" s="19" customFormat="1" ht="12.75" customHeight="1">
      <c r="A74" s="22">
        <v>42185</v>
      </c>
      <c r="B74" s="17">
        <v>0.0386</v>
      </c>
      <c r="C74" s="73">
        <f t="shared" si="8"/>
        <v>0</v>
      </c>
      <c r="D74" s="18">
        <f t="shared" si="5"/>
        <v>0.0386</v>
      </c>
      <c r="E74" s="18"/>
      <c r="F74" s="23"/>
      <c r="G74" s="23">
        <v>12500</v>
      </c>
      <c r="H74" s="20">
        <f t="shared" si="7"/>
        <v>5988.29</v>
      </c>
      <c r="I74" s="20">
        <f t="shared" si="6"/>
        <v>18488.29</v>
      </c>
      <c r="J74" s="75">
        <f t="shared" si="9"/>
        <v>1875000</v>
      </c>
    </row>
    <row r="75" spans="1:10" s="19" customFormat="1" ht="12.75" customHeight="1">
      <c r="A75" s="22">
        <v>42216</v>
      </c>
      <c r="B75" s="17">
        <v>0.0386</v>
      </c>
      <c r="C75" s="73">
        <f t="shared" si="8"/>
        <v>0</v>
      </c>
      <c r="D75" s="18">
        <f t="shared" si="5"/>
        <v>0.0386</v>
      </c>
      <c r="E75" s="18"/>
      <c r="F75" s="23"/>
      <c r="G75" s="23">
        <v>0</v>
      </c>
      <c r="H75" s="20">
        <f t="shared" si="7"/>
        <v>6146.92</v>
      </c>
      <c r="I75" s="20">
        <f t="shared" si="6"/>
        <v>6146.92</v>
      </c>
      <c r="J75" s="75">
        <f t="shared" si="9"/>
        <v>1875000</v>
      </c>
    </row>
    <row r="76" spans="1:10" s="19" customFormat="1" ht="12.75" customHeight="1">
      <c r="A76" s="22">
        <v>42247</v>
      </c>
      <c r="B76" s="17">
        <v>0.0386</v>
      </c>
      <c r="C76" s="73">
        <f t="shared" si="8"/>
        <v>0</v>
      </c>
      <c r="D76" s="18">
        <f t="shared" si="5"/>
        <v>0.0386</v>
      </c>
      <c r="E76" s="18"/>
      <c r="F76" s="23"/>
      <c r="G76" s="23">
        <v>0</v>
      </c>
      <c r="H76" s="20">
        <f t="shared" si="7"/>
        <v>6146.92</v>
      </c>
      <c r="I76" s="20">
        <f t="shared" si="6"/>
        <v>6146.92</v>
      </c>
      <c r="J76" s="75">
        <f t="shared" si="9"/>
        <v>1875000</v>
      </c>
    </row>
    <row r="77" spans="1:10" s="19" customFormat="1" ht="12.75" customHeight="1">
      <c r="A77" s="22">
        <v>42277</v>
      </c>
      <c r="B77" s="17">
        <v>0.0386</v>
      </c>
      <c r="C77" s="73">
        <f t="shared" si="8"/>
        <v>0</v>
      </c>
      <c r="D77" s="18">
        <f t="shared" si="5"/>
        <v>0.0386</v>
      </c>
      <c r="E77" s="18"/>
      <c r="F77" s="23"/>
      <c r="G77" s="23">
        <v>12500</v>
      </c>
      <c r="H77" s="20">
        <f t="shared" si="7"/>
        <v>5948.63</v>
      </c>
      <c r="I77" s="20">
        <f t="shared" si="6"/>
        <v>18448.63</v>
      </c>
      <c r="J77" s="75">
        <f t="shared" si="9"/>
        <v>1862500</v>
      </c>
    </row>
    <row r="78" spans="1:10" s="19" customFormat="1" ht="12.75" customHeight="1">
      <c r="A78" s="22">
        <v>42308</v>
      </c>
      <c r="B78" s="17">
        <v>0.0386</v>
      </c>
      <c r="C78" s="73">
        <f t="shared" si="8"/>
        <v>0</v>
      </c>
      <c r="D78" s="18">
        <f aca="true" t="shared" si="10" ref="D78:D109">B78+C78</f>
        <v>0.0386</v>
      </c>
      <c r="E78" s="18"/>
      <c r="F78" s="23"/>
      <c r="G78" s="23">
        <v>0</v>
      </c>
      <c r="H78" s="20">
        <f t="shared" si="7"/>
        <v>6105.94</v>
      </c>
      <c r="I78" s="20">
        <f aca="true" t="shared" si="11" ref="I78:I109">G78+H78</f>
        <v>6105.94</v>
      </c>
      <c r="J78" s="75">
        <f t="shared" si="9"/>
        <v>1862500</v>
      </c>
    </row>
    <row r="79" spans="1:10" s="19" customFormat="1" ht="12.75" customHeight="1">
      <c r="A79" s="22">
        <v>42338</v>
      </c>
      <c r="B79" s="17">
        <v>0.0386</v>
      </c>
      <c r="C79" s="73">
        <f t="shared" si="8"/>
        <v>0</v>
      </c>
      <c r="D79" s="18">
        <f t="shared" si="10"/>
        <v>0.0386</v>
      </c>
      <c r="E79" s="18"/>
      <c r="F79" s="23"/>
      <c r="G79" s="23">
        <v>0</v>
      </c>
      <c r="H79" s="20">
        <f aca="true" t="shared" si="12" ref="H79:H110">ROUND(J78*(A79-A78)*D79/365,2)</f>
        <v>5908.97</v>
      </c>
      <c r="I79" s="20">
        <f t="shared" si="11"/>
        <v>5908.97</v>
      </c>
      <c r="J79" s="75">
        <f t="shared" si="9"/>
        <v>1862500</v>
      </c>
    </row>
    <row r="80" spans="1:10" s="19" customFormat="1" ht="12.75" customHeight="1">
      <c r="A80" s="53">
        <v>42369</v>
      </c>
      <c r="B80" s="17">
        <v>0.0386</v>
      </c>
      <c r="C80" s="73">
        <f t="shared" si="8"/>
        <v>0</v>
      </c>
      <c r="D80" s="18">
        <f t="shared" si="10"/>
        <v>0.0386</v>
      </c>
      <c r="E80" s="18"/>
      <c r="F80" s="23"/>
      <c r="G80" s="23">
        <v>12500</v>
      </c>
      <c r="H80" s="20">
        <f t="shared" si="12"/>
        <v>6105.94</v>
      </c>
      <c r="I80" s="20">
        <f t="shared" si="11"/>
        <v>18605.94</v>
      </c>
      <c r="J80" s="75">
        <f t="shared" si="9"/>
        <v>1850000</v>
      </c>
    </row>
    <row r="81" spans="1:10" s="52" customFormat="1" ht="12.75" customHeight="1">
      <c r="A81" s="48">
        <v>42400</v>
      </c>
      <c r="B81" s="57">
        <v>0.0386</v>
      </c>
      <c r="C81" s="49">
        <f t="shared" si="8"/>
        <v>0</v>
      </c>
      <c r="D81" s="49">
        <f t="shared" si="10"/>
        <v>0.0386</v>
      </c>
      <c r="E81" s="49"/>
      <c r="F81" s="50"/>
      <c r="G81" s="72">
        <v>0</v>
      </c>
      <c r="H81" s="20">
        <f t="shared" si="12"/>
        <v>6064.96</v>
      </c>
      <c r="I81" s="71">
        <f t="shared" si="11"/>
        <v>6064.96</v>
      </c>
      <c r="J81" s="75">
        <f t="shared" si="9"/>
        <v>1850000</v>
      </c>
    </row>
    <row r="82" spans="1:10" s="52" customFormat="1" ht="12.75" customHeight="1">
      <c r="A82" s="53">
        <v>42429</v>
      </c>
      <c r="B82" s="17">
        <v>0.0386</v>
      </c>
      <c r="C82" s="73">
        <f t="shared" si="8"/>
        <v>0</v>
      </c>
      <c r="D82" s="73">
        <f t="shared" si="10"/>
        <v>0.0386</v>
      </c>
      <c r="E82" s="73"/>
      <c r="F82" s="72"/>
      <c r="G82" s="72">
        <v>0</v>
      </c>
      <c r="H82" s="20">
        <f t="shared" si="12"/>
        <v>5673.67</v>
      </c>
      <c r="I82" s="71">
        <f t="shared" si="11"/>
        <v>5673.67</v>
      </c>
      <c r="J82" s="75">
        <f t="shared" si="9"/>
        <v>1850000</v>
      </c>
    </row>
    <row r="83" spans="1:10" s="74" customFormat="1" ht="12" customHeight="1">
      <c r="A83" s="53">
        <v>42460</v>
      </c>
      <c r="B83" s="17">
        <v>0.0386</v>
      </c>
      <c r="C83" s="73">
        <f t="shared" si="8"/>
        <v>0</v>
      </c>
      <c r="D83" s="73">
        <f t="shared" si="10"/>
        <v>0.0386</v>
      </c>
      <c r="E83" s="73"/>
      <c r="F83" s="72"/>
      <c r="G83" s="72">
        <v>12500</v>
      </c>
      <c r="H83" s="20">
        <f t="shared" si="12"/>
        <v>6064.96</v>
      </c>
      <c r="I83" s="71">
        <f t="shared" si="11"/>
        <v>18564.96</v>
      </c>
      <c r="J83" s="75">
        <f t="shared" si="9"/>
        <v>1837500</v>
      </c>
    </row>
    <row r="84" spans="1:10" s="19" customFormat="1" ht="12.75" customHeight="1">
      <c r="A84" s="22">
        <v>42490</v>
      </c>
      <c r="B84" s="17">
        <v>0.0386</v>
      </c>
      <c r="C84" s="73">
        <f t="shared" si="8"/>
        <v>0</v>
      </c>
      <c r="D84" s="18">
        <f t="shared" si="10"/>
        <v>0.0386</v>
      </c>
      <c r="E84" s="18"/>
      <c r="F84" s="23"/>
      <c r="G84" s="23">
        <v>0</v>
      </c>
      <c r="H84" s="20">
        <f t="shared" si="12"/>
        <v>5829.66</v>
      </c>
      <c r="I84" s="20">
        <f t="shared" si="11"/>
        <v>5829.66</v>
      </c>
      <c r="J84" s="75">
        <f t="shared" si="9"/>
        <v>1837500</v>
      </c>
    </row>
    <row r="85" spans="1:10" s="19" customFormat="1" ht="12.75" customHeight="1">
      <c r="A85" s="22">
        <v>42521</v>
      </c>
      <c r="B85" s="17">
        <v>0.0386</v>
      </c>
      <c r="C85" s="73">
        <f t="shared" si="8"/>
        <v>0</v>
      </c>
      <c r="D85" s="18">
        <f t="shared" si="10"/>
        <v>0.0386</v>
      </c>
      <c r="E85" s="18"/>
      <c r="F85" s="23"/>
      <c r="G85" s="23">
        <v>0</v>
      </c>
      <c r="H85" s="20">
        <f t="shared" si="12"/>
        <v>6023.98</v>
      </c>
      <c r="I85" s="20">
        <f t="shared" si="11"/>
        <v>6023.98</v>
      </c>
      <c r="J85" s="75">
        <f t="shared" si="9"/>
        <v>1837500</v>
      </c>
    </row>
    <row r="86" spans="1:10" s="19" customFormat="1" ht="12.75" customHeight="1">
      <c r="A86" s="22">
        <v>42551</v>
      </c>
      <c r="B86" s="17">
        <v>0.0386</v>
      </c>
      <c r="C86" s="73">
        <f>C83</f>
        <v>0</v>
      </c>
      <c r="D86" s="18">
        <f t="shared" si="10"/>
        <v>0.0386</v>
      </c>
      <c r="E86" s="18"/>
      <c r="F86" s="23"/>
      <c r="G86" s="23">
        <v>12500</v>
      </c>
      <c r="H86" s="20">
        <f t="shared" si="12"/>
        <v>5829.66</v>
      </c>
      <c r="I86" s="20">
        <f t="shared" si="11"/>
        <v>18329.66</v>
      </c>
      <c r="J86" s="75">
        <f t="shared" si="9"/>
        <v>1825000</v>
      </c>
    </row>
    <row r="87" spans="1:10" s="19" customFormat="1" ht="12.75" customHeight="1">
      <c r="A87" s="22">
        <v>42582</v>
      </c>
      <c r="B87" s="17">
        <v>0.0386</v>
      </c>
      <c r="C87" s="73">
        <f>C86</f>
        <v>0</v>
      </c>
      <c r="D87" s="18">
        <f t="shared" si="10"/>
        <v>0.0386</v>
      </c>
      <c r="E87" s="18"/>
      <c r="F87" s="23"/>
      <c r="G87" s="23">
        <v>0</v>
      </c>
      <c r="H87" s="20">
        <f t="shared" si="12"/>
        <v>5983</v>
      </c>
      <c r="I87" s="20">
        <f t="shared" si="11"/>
        <v>5983</v>
      </c>
      <c r="J87" s="75">
        <f aca="true" t="shared" si="13" ref="J87:J118">J86-G87</f>
        <v>1825000</v>
      </c>
    </row>
    <row r="88" spans="1:10" s="19" customFormat="1" ht="12.75" customHeight="1">
      <c r="A88" s="22">
        <v>42613</v>
      </c>
      <c r="B88" s="17">
        <v>0.0386</v>
      </c>
      <c r="C88" s="73">
        <f>C87</f>
        <v>0</v>
      </c>
      <c r="D88" s="18">
        <f t="shared" si="10"/>
        <v>0.0386</v>
      </c>
      <c r="E88" s="18"/>
      <c r="F88" s="23"/>
      <c r="G88" s="23">
        <v>0</v>
      </c>
      <c r="H88" s="20">
        <f t="shared" si="12"/>
        <v>5983</v>
      </c>
      <c r="I88" s="20">
        <f t="shared" si="11"/>
        <v>5983</v>
      </c>
      <c r="J88" s="75">
        <f t="shared" si="13"/>
        <v>1825000</v>
      </c>
    </row>
    <row r="89" spans="1:10" s="19" customFormat="1" ht="12.75" customHeight="1">
      <c r="A89" s="22">
        <v>42643</v>
      </c>
      <c r="B89" s="17">
        <v>0.0386</v>
      </c>
      <c r="C89" s="73">
        <f>C86</f>
        <v>0</v>
      </c>
      <c r="D89" s="18">
        <f t="shared" si="10"/>
        <v>0.0386</v>
      </c>
      <c r="E89" s="18"/>
      <c r="F89" s="23"/>
      <c r="G89" s="23">
        <v>12500</v>
      </c>
      <c r="H89" s="20">
        <f t="shared" si="12"/>
        <v>5790</v>
      </c>
      <c r="I89" s="20">
        <f t="shared" si="11"/>
        <v>18290</v>
      </c>
      <c r="J89" s="75">
        <f t="shared" si="13"/>
        <v>1812500</v>
      </c>
    </row>
    <row r="90" spans="1:10" s="19" customFormat="1" ht="12.75" customHeight="1">
      <c r="A90" s="22">
        <v>42674</v>
      </c>
      <c r="B90" s="17">
        <v>0.0386</v>
      </c>
      <c r="C90" s="73">
        <f>C89</f>
        <v>0</v>
      </c>
      <c r="D90" s="18">
        <f t="shared" si="10"/>
        <v>0.0386</v>
      </c>
      <c r="E90" s="18"/>
      <c r="F90" s="23"/>
      <c r="G90" s="23">
        <v>0</v>
      </c>
      <c r="H90" s="20">
        <f t="shared" si="12"/>
        <v>5942.02</v>
      </c>
      <c r="I90" s="20">
        <f t="shared" si="11"/>
        <v>5942.02</v>
      </c>
      <c r="J90" s="75">
        <f t="shared" si="13"/>
        <v>1812500</v>
      </c>
    </row>
    <row r="91" spans="1:10" s="19" customFormat="1" ht="12.75" customHeight="1">
      <c r="A91" s="22">
        <v>42704</v>
      </c>
      <c r="B91" s="17">
        <v>0.0386</v>
      </c>
      <c r="C91" s="73">
        <f>C90</f>
        <v>0</v>
      </c>
      <c r="D91" s="18">
        <f t="shared" si="10"/>
        <v>0.0386</v>
      </c>
      <c r="E91" s="18"/>
      <c r="F91" s="23"/>
      <c r="G91" s="23">
        <v>0</v>
      </c>
      <c r="H91" s="20">
        <f t="shared" si="12"/>
        <v>5750.34</v>
      </c>
      <c r="I91" s="20">
        <f t="shared" si="11"/>
        <v>5750.34</v>
      </c>
      <c r="J91" s="75">
        <f t="shared" si="13"/>
        <v>1812500</v>
      </c>
    </row>
    <row r="92" spans="1:10" s="19" customFormat="1" ht="12.75" customHeight="1">
      <c r="A92" s="53">
        <v>42735</v>
      </c>
      <c r="B92" s="17">
        <v>0.0386</v>
      </c>
      <c r="C92" s="73">
        <f>C89</f>
        <v>0</v>
      </c>
      <c r="D92" s="18">
        <f t="shared" si="10"/>
        <v>0.0386</v>
      </c>
      <c r="E92" s="18"/>
      <c r="F92" s="23"/>
      <c r="G92" s="23">
        <v>12500</v>
      </c>
      <c r="H92" s="20">
        <f t="shared" si="12"/>
        <v>5942.02</v>
      </c>
      <c r="I92" s="20">
        <f t="shared" si="11"/>
        <v>18442.02</v>
      </c>
      <c r="J92" s="75">
        <f t="shared" si="13"/>
        <v>1800000</v>
      </c>
    </row>
    <row r="93" spans="1:10" s="52" customFormat="1" ht="12.75" customHeight="1">
      <c r="A93" s="48">
        <v>42766</v>
      </c>
      <c r="B93" s="57">
        <v>0.0386</v>
      </c>
      <c r="C93" s="49">
        <f>C80</f>
        <v>0</v>
      </c>
      <c r="D93" s="49">
        <f t="shared" si="10"/>
        <v>0.0386</v>
      </c>
      <c r="E93" s="49"/>
      <c r="F93" s="50"/>
      <c r="G93" s="72">
        <v>0</v>
      </c>
      <c r="H93" s="20">
        <f t="shared" si="12"/>
        <v>5901.04</v>
      </c>
      <c r="I93" s="71">
        <f t="shared" si="11"/>
        <v>5901.04</v>
      </c>
      <c r="J93" s="75">
        <f t="shared" si="13"/>
        <v>1800000</v>
      </c>
    </row>
    <row r="94" spans="1:10" s="52" customFormat="1" ht="12" customHeight="1">
      <c r="A94" s="53">
        <v>42794</v>
      </c>
      <c r="B94" s="17">
        <v>0.0386</v>
      </c>
      <c r="C94" s="73">
        <f>C93</f>
        <v>0</v>
      </c>
      <c r="D94" s="73">
        <f t="shared" si="10"/>
        <v>0.0386</v>
      </c>
      <c r="E94" s="73"/>
      <c r="F94" s="72"/>
      <c r="G94" s="72">
        <v>0</v>
      </c>
      <c r="H94" s="20">
        <f t="shared" si="12"/>
        <v>5329.97</v>
      </c>
      <c r="I94" s="71">
        <f t="shared" si="11"/>
        <v>5329.97</v>
      </c>
      <c r="J94" s="75">
        <f t="shared" si="13"/>
        <v>1800000</v>
      </c>
    </row>
    <row r="95" spans="1:10" s="74" customFormat="1" ht="12" customHeight="1">
      <c r="A95" s="53">
        <v>42825</v>
      </c>
      <c r="B95" s="17">
        <v>0.0386</v>
      </c>
      <c r="C95" s="73">
        <f>C94</f>
        <v>0</v>
      </c>
      <c r="D95" s="73">
        <f t="shared" si="10"/>
        <v>0.0386</v>
      </c>
      <c r="E95" s="73"/>
      <c r="F95" s="72"/>
      <c r="G95" s="72">
        <v>50000</v>
      </c>
      <c r="H95" s="20">
        <f t="shared" si="12"/>
        <v>5901.04</v>
      </c>
      <c r="I95" s="71">
        <f t="shared" si="11"/>
        <v>55901.04</v>
      </c>
      <c r="J95" s="75">
        <f t="shared" si="13"/>
        <v>1750000</v>
      </c>
    </row>
    <row r="96" spans="1:10" s="19" customFormat="1" ht="12.75" customHeight="1">
      <c r="A96" s="22">
        <v>42855</v>
      </c>
      <c r="B96" s="17">
        <v>0.0386</v>
      </c>
      <c r="C96" s="73">
        <f>C95</f>
        <v>0</v>
      </c>
      <c r="D96" s="18">
        <f t="shared" si="10"/>
        <v>0.0386</v>
      </c>
      <c r="E96" s="18"/>
      <c r="F96" s="23"/>
      <c r="G96" s="23">
        <v>0</v>
      </c>
      <c r="H96" s="20">
        <f t="shared" si="12"/>
        <v>5552.05</v>
      </c>
      <c r="I96" s="20">
        <f t="shared" si="11"/>
        <v>5552.05</v>
      </c>
      <c r="J96" s="75">
        <f t="shared" si="13"/>
        <v>1750000</v>
      </c>
    </row>
    <row r="97" spans="1:10" s="19" customFormat="1" ht="12.75" customHeight="1">
      <c r="A97" s="22">
        <v>42886</v>
      </c>
      <c r="B97" s="17">
        <v>0.0386</v>
      </c>
      <c r="C97" s="73">
        <f>C96</f>
        <v>0</v>
      </c>
      <c r="D97" s="18">
        <f t="shared" si="10"/>
        <v>0.0386</v>
      </c>
      <c r="E97" s="18"/>
      <c r="F97" s="23"/>
      <c r="G97" s="23">
        <v>0</v>
      </c>
      <c r="H97" s="20">
        <f t="shared" si="12"/>
        <v>5737.12</v>
      </c>
      <c r="I97" s="20">
        <f t="shared" si="11"/>
        <v>5737.12</v>
      </c>
      <c r="J97" s="75">
        <f t="shared" si="13"/>
        <v>1750000</v>
      </c>
    </row>
    <row r="98" spans="1:10" s="19" customFormat="1" ht="12.75" customHeight="1">
      <c r="A98" s="22">
        <v>42916</v>
      </c>
      <c r="B98" s="17">
        <v>0.0386</v>
      </c>
      <c r="C98" s="73">
        <f>C95</f>
        <v>0</v>
      </c>
      <c r="D98" s="18">
        <f t="shared" si="10"/>
        <v>0.0386</v>
      </c>
      <c r="E98" s="18"/>
      <c r="F98" s="23"/>
      <c r="G98" s="23">
        <v>50000</v>
      </c>
      <c r="H98" s="20">
        <f t="shared" si="12"/>
        <v>5552.05</v>
      </c>
      <c r="I98" s="20">
        <f t="shared" si="11"/>
        <v>55552.05</v>
      </c>
      <c r="J98" s="75">
        <f t="shared" si="13"/>
        <v>1700000</v>
      </c>
    </row>
    <row r="99" spans="1:10" s="19" customFormat="1" ht="12.75" customHeight="1">
      <c r="A99" s="22">
        <v>42947</v>
      </c>
      <c r="B99" s="17">
        <v>0.0386</v>
      </c>
      <c r="C99" s="73">
        <f>C98</f>
        <v>0</v>
      </c>
      <c r="D99" s="18">
        <f t="shared" si="10"/>
        <v>0.0386</v>
      </c>
      <c r="E99" s="18"/>
      <c r="F99" s="23"/>
      <c r="G99" s="23">
        <v>0</v>
      </c>
      <c r="H99" s="20">
        <f t="shared" si="12"/>
        <v>5573.21</v>
      </c>
      <c r="I99" s="20">
        <f t="shared" si="11"/>
        <v>5573.21</v>
      </c>
      <c r="J99" s="75">
        <f t="shared" si="13"/>
        <v>1700000</v>
      </c>
    </row>
    <row r="100" spans="1:10" s="19" customFormat="1" ht="12.75" customHeight="1">
      <c r="A100" s="22">
        <v>42978</v>
      </c>
      <c r="B100" s="17">
        <v>0.0386</v>
      </c>
      <c r="C100" s="73">
        <f>C99</f>
        <v>0</v>
      </c>
      <c r="D100" s="18">
        <f t="shared" si="10"/>
        <v>0.0386</v>
      </c>
      <c r="E100" s="18"/>
      <c r="F100" s="23"/>
      <c r="G100" s="23">
        <v>0</v>
      </c>
      <c r="H100" s="20">
        <f t="shared" si="12"/>
        <v>5573.21</v>
      </c>
      <c r="I100" s="20">
        <f t="shared" si="11"/>
        <v>5573.21</v>
      </c>
      <c r="J100" s="75">
        <f t="shared" si="13"/>
        <v>1700000</v>
      </c>
    </row>
    <row r="101" spans="1:10" s="19" customFormat="1" ht="12.75" customHeight="1">
      <c r="A101" s="22">
        <v>43008</v>
      </c>
      <c r="B101" s="17">
        <v>0.0386</v>
      </c>
      <c r="C101" s="73">
        <f>C98</f>
        <v>0</v>
      </c>
      <c r="D101" s="18">
        <f t="shared" si="10"/>
        <v>0.0386</v>
      </c>
      <c r="E101" s="18"/>
      <c r="F101" s="23"/>
      <c r="G101" s="23">
        <v>50000</v>
      </c>
      <c r="H101" s="20">
        <f t="shared" si="12"/>
        <v>5393.42</v>
      </c>
      <c r="I101" s="20">
        <f t="shared" si="11"/>
        <v>55393.42</v>
      </c>
      <c r="J101" s="75">
        <f t="shared" si="13"/>
        <v>1650000</v>
      </c>
    </row>
    <row r="102" spans="1:10" s="19" customFormat="1" ht="12.75" customHeight="1">
      <c r="A102" s="22">
        <v>43039</v>
      </c>
      <c r="B102" s="17">
        <v>0.0386</v>
      </c>
      <c r="C102" s="73">
        <f>C101</f>
        <v>0</v>
      </c>
      <c r="D102" s="18">
        <f t="shared" si="10"/>
        <v>0.0386</v>
      </c>
      <c r="E102" s="18"/>
      <c r="F102" s="23"/>
      <c r="G102" s="23">
        <v>0</v>
      </c>
      <c r="H102" s="20">
        <f t="shared" si="12"/>
        <v>5409.29</v>
      </c>
      <c r="I102" s="20">
        <f t="shared" si="11"/>
        <v>5409.29</v>
      </c>
      <c r="J102" s="75">
        <f t="shared" si="13"/>
        <v>1650000</v>
      </c>
    </row>
    <row r="103" spans="1:10" s="19" customFormat="1" ht="12.75" customHeight="1">
      <c r="A103" s="22">
        <v>43069</v>
      </c>
      <c r="B103" s="17">
        <v>0.0386</v>
      </c>
      <c r="C103" s="73">
        <f>C102</f>
        <v>0</v>
      </c>
      <c r="D103" s="18">
        <f t="shared" si="10"/>
        <v>0.0386</v>
      </c>
      <c r="E103" s="18"/>
      <c r="F103" s="23"/>
      <c r="G103" s="23">
        <v>0</v>
      </c>
      <c r="H103" s="20">
        <f t="shared" si="12"/>
        <v>5234.79</v>
      </c>
      <c r="I103" s="20">
        <f t="shared" si="11"/>
        <v>5234.79</v>
      </c>
      <c r="J103" s="75">
        <f t="shared" si="13"/>
        <v>1650000</v>
      </c>
    </row>
    <row r="104" spans="1:10" s="19" customFormat="1" ht="12.75" customHeight="1">
      <c r="A104" s="53">
        <v>43100</v>
      </c>
      <c r="B104" s="17">
        <v>0.0386</v>
      </c>
      <c r="C104" s="73">
        <f>C101</f>
        <v>0</v>
      </c>
      <c r="D104" s="18">
        <f t="shared" si="10"/>
        <v>0.0386</v>
      </c>
      <c r="E104" s="18"/>
      <c r="F104" s="23"/>
      <c r="G104" s="23">
        <v>50000</v>
      </c>
      <c r="H104" s="20">
        <f t="shared" si="12"/>
        <v>5409.29</v>
      </c>
      <c r="I104" s="20">
        <f t="shared" si="11"/>
        <v>55409.29</v>
      </c>
      <c r="J104" s="75">
        <f t="shared" si="13"/>
        <v>1600000</v>
      </c>
    </row>
    <row r="105" spans="1:10" s="52" customFormat="1" ht="12.75" customHeight="1">
      <c r="A105" s="48">
        <v>43131</v>
      </c>
      <c r="B105" s="57">
        <v>0.0386</v>
      </c>
      <c r="C105" s="49">
        <f>C80</f>
        <v>0</v>
      </c>
      <c r="D105" s="49">
        <f t="shared" si="10"/>
        <v>0.0386</v>
      </c>
      <c r="E105" s="49"/>
      <c r="F105" s="50"/>
      <c r="G105" s="72">
        <v>0</v>
      </c>
      <c r="H105" s="20">
        <f t="shared" si="12"/>
        <v>5245.37</v>
      </c>
      <c r="I105" s="71">
        <f t="shared" si="11"/>
        <v>5245.37</v>
      </c>
      <c r="J105" s="75">
        <f t="shared" si="13"/>
        <v>1600000</v>
      </c>
    </row>
    <row r="106" spans="1:10" s="52" customFormat="1" ht="12" customHeight="1">
      <c r="A106" s="53">
        <v>43159</v>
      </c>
      <c r="B106" s="17">
        <v>0.0386</v>
      </c>
      <c r="C106" s="73">
        <f>C105</f>
        <v>0</v>
      </c>
      <c r="D106" s="73">
        <f t="shared" si="10"/>
        <v>0.0386</v>
      </c>
      <c r="E106" s="73"/>
      <c r="F106" s="72"/>
      <c r="G106" s="72">
        <v>0</v>
      </c>
      <c r="H106" s="20">
        <f t="shared" si="12"/>
        <v>4737.75</v>
      </c>
      <c r="I106" s="71">
        <f t="shared" si="11"/>
        <v>4737.75</v>
      </c>
      <c r="J106" s="75">
        <f t="shared" si="13"/>
        <v>1600000</v>
      </c>
    </row>
    <row r="107" spans="1:10" s="74" customFormat="1" ht="12" customHeight="1">
      <c r="A107" s="53">
        <v>43190</v>
      </c>
      <c r="B107" s="17">
        <v>0.0386</v>
      </c>
      <c r="C107" s="73">
        <f>C106</f>
        <v>0</v>
      </c>
      <c r="D107" s="73">
        <f t="shared" si="10"/>
        <v>0.0386</v>
      </c>
      <c r="E107" s="73"/>
      <c r="F107" s="72"/>
      <c r="G107" s="72">
        <v>50000</v>
      </c>
      <c r="H107" s="20">
        <f t="shared" si="12"/>
        <v>5245.37</v>
      </c>
      <c r="I107" s="71">
        <f t="shared" si="11"/>
        <v>55245.37</v>
      </c>
      <c r="J107" s="75">
        <f t="shared" si="13"/>
        <v>1550000</v>
      </c>
    </row>
    <row r="108" spans="1:10" s="19" customFormat="1" ht="12.75" customHeight="1">
      <c r="A108" s="22">
        <v>43220</v>
      </c>
      <c r="B108" s="17">
        <v>0.0386</v>
      </c>
      <c r="C108" s="73">
        <f>C107</f>
        <v>0</v>
      </c>
      <c r="D108" s="18">
        <f t="shared" si="10"/>
        <v>0.0386</v>
      </c>
      <c r="E108" s="18"/>
      <c r="F108" s="23"/>
      <c r="G108" s="23">
        <v>0</v>
      </c>
      <c r="H108" s="20">
        <f t="shared" si="12"/>
        <v>4917.53</v>
      </c>
      <c r="I108" s="20">
        <f t="shared" si="11"/>
        <v>4917.53</v>
      </c>
      <c r="J108" s="75">
        <f t="shared" si="13"/>
        <v>1550000</v>
      </c>
    </row>
    <row r="109" spans="1:10" s="19" customFormat="1" ht="12.75" customHeight="1">
      <c r="A109" s="22">
        <v>43251</v>
      </c>
      <c r="B109" s="17">
        <v>0.0386</v>
      </c>
      <c r="C109" s="73">
        <f>C108</f>
        <v>0</v>
      </c>
      <c r="D109" s="18">
        <f t="shared" si="10"/>
        <v>0.0386</v>
      </c>
      <c r="E109" s="18"/>
      <c r="F109" s="23"/>
      <c r="G109" s="23">
        <v>0</v>
      </c>
      <c r="H109" s="20">
        <f t="shared" si="12"/>
        <v>5081.45</v>
      </c>
      <c r="I109" s="20">
        <f t="shared" si="11"/>
        <v>5081.45</v>
      </c>
      <c r="J109" s="75">
        <f t="shared" si="13"/>
        <v>1550000</v>
      </c>
    </row>
    <row r="110" spans="1:10" s="19" customFormat="1" ht="12.75" customHeight="1">
      <c r="A110" s="22">
        <v>43281</v>
      </c>
      <c r="B110" s="17">
        <v>0.0386</v>
      </c>
      <c r="C110" s="73">
        <f>C107</f>
        <v>0</v>
      </c>
      <c r="D110" s="18">
        <f aca="true" t="shared" si="14" ref="D110:D141">B110+C110</f>
        <v>0.0386</v>
      </c>
      <c r="E110" s="18"/>
      <c r="F110" s="23"/>
      <c r="G110" s="23">
        <v>50000</v>
      </c>
      <c r="H110" s="20">
        <f t="shared" si="12"/>
        <v>4917.53</v>
      </c>
      <c r="I110" s="20">
        <f aca="true" t="shared" si="15" ref="I110:I141">G110+H110</f>
        <v>54917.53</v>
      </c>
      <c r="J110" s="75">
        <f t="shared" si="13"/>
        <v>1500000</v>
      </c>
    </row>
    <row r="111" spans="1:10" s="19" customFormat="1" ht="12.75" customHeight="1">
      <c r="A111" s="22">
        <v>43312</v>
      </c>
      <c r="B111" s="17">
        <v>0.0386</v>
      </c>
      <c r="C111" s="73">
        <f>C110</f>
        <v>0</v>
      </c>
      <c r="D111" s="18">
        <f t="shared" si="14"/>
        <v>0.0386</v>
      </c>
      <c r="E111" s="18"/>
      <c r="F111" s="23"/>
      <c r="G111" s="23">
        <v>0</v>
      </c>
      <c r="H111" s="20">
        <f aca="true" t="shared" si="16" ref="H111:H142">ROUND(J110*(A111-A110)*D111/365,2)</f>
        <v>4917.53</v>
      </c>
      <c r="I111" s="20">
        <f t="shared" si="15"/>
        <v>4917.53</v>
      </c>
      <c r="J111" s="75">
        <f t="shared" si="13"/>
        <v>1500000</v>
      </c>
    </row>
    <row r="112" spans="1:10" s="19" customFormat="1" ht="12.75" customHeight="1">
      <c r="A112" s="22">
        <v>43343</v>
      </c>
      <c r="B112" s="17">
        <v>0.0386</v>
      </c>
      <c r="C112" s="73">
        <f>C111</f>
        <v>0</v>
      </c>
      <c r="D112" s="18">
        <f t="shared" si="14"/>
        <v>0.0386</v>
      </c>
      <c r="E112" s="18"/>
      <c r="F112" s="23"/>
      <c r="G112" s="23">
        <v>0</v>
      </c>
      <c r="H112" s="20">
        <f t="shared" si="16"/>
        <v>4917.53</v>
      </c>
      <c r="I112" s="20">
        <f t="shared" si="15"/>
        <v>4917.53</v>
      </c>
      <c r="J112" s="75">
        <f t="shared" si="13"/>
        <v>1500000</v>
      </c>
    </row>
    <row r="113" spans="1:10" s="19" customFormat="1" ht="12.75" customHeight="1">
      <c r="A113" s="22">
        <v>43373</v>
      </c>
      <c r="B113" s="17">
        <v>0.0386</v>
      </c>
      <c r="C113" s="73">
        <f>C110</f>
        <v>0</v>
      </c>
      <c r="D113" s="18">
        <f t="shared" si="14"/>
        <v>0.0386</v>
      </c>
      <c r="E113" s="18"/>
      <c r="F113" s="23"/>
      <c r="G113" s="23">
        <v>50000</v>
      </c>
      <c r="H113" s="20">
        <f t="shared" si="16"/>
        <v>4758.9</v>
      </c>
      <c r="I113" s="20">
        <f t="shared" si="15"/>
        <v>54758.9</v>
      </c>
      <c r="J113" s="75">
        <f t="shared" si="13"/>
        <v>1450000</v>
      </c>
    </row>
    <row r="114" spans="1:10" s="19" customFormat="1" ht="12.75" customHeight="1">
      <c r="A114" s="22">
        <v>43404</v>
      </c>
      <c r="B114" s="17">
        <v>0.0386</v>
      </c>
      <c r="C114" s="73">
        <f>C113</f>
        <v>0</v>
      </c>
      <c r="D114" s="18">
        <f t="shared" si="14"/>
        <v>0.0386</v>
      </c>
      <c r="E114" s="18"/>
      <c r="F114" s="23"/>
      <c r="G114" s="23">
        <v>0</v>
      </c>
      <c r="H114" s="20">
        <f t="shared" si="16"/>
        <v>4753.62</v>
      </c>
      <c r="I114" s="20">
        <f t="shared" si="15"/>
        <v>4753.62</v>
      </c>
      <c r="J114" s="75">
        <f t="shared" si="13"/>
        <v>1450000</v>
      </c>
    </row>
    <row r="115" spans="1:10" s="19" customFormat="1" ht="12.75" customHeight="1">
      <c r="A115" s="22">
        <v>43434</v>
      </c>
      <c r="B115" s="17">
        <v>0.0386</v>
      </c>
      <c r="C115" s="73">
        <f>C114</f>
        <v>0</v>
      </c>
      <c r="D115" s="18">
        <f t="shared" si="14"/>
        <v>0.0386</v>
      </c>
      <c r="E115" s="18"/>
      <c r="F115" s="23"/>
      <c r="G115" s="23">
        <v>0</v>
      </c>
      <c r="H115" s="20">
        <f t="shared" si="16"/>
        <v>4600.27</v>
      </c>
      <c r="I115" s="20">
        <f t="shared" si="15"/>
        <v>4600.27</v>
      </c>
      <c r="J115" s="75">
        <f t="shared" si="13"/>
        <v>1450000</v>
      </c>
    </row>
    <row r="116" spans="1:10" s="19" customFormat="1" ht="12.75" customHeight="1">
      <c r="A116" s="53">
        <v>43465</v>
      </c>
      <c r="B116" s="17">
        <v>0.0386</v>
      </c>
      <c r="C116" s="73">
        <f>C113</f>
        <v>0</v>
      </c>
      <c r="D116" s="18">
        <f t="shared" si="14"/>
        <v>0.0386</v>
      </c>
      <c r="E116" s="18"/>
      <c r="F116" s="23"/>
      <c r="G116" s="23">
        <v>50000</v>
      </c>
      <c r="H116" s="20">
        <f t="shared" si="16"/>
        <v>4753.62</v>
      </c>
      <c r="I116" s="20">
        <f t="shared" si="15"/>
        <v>54753.62</v>
      </c>
      <c r="J116" s="75">
        <f t="shared" si="13"/>
        <v>1400000</v>
      </c>
    </row>
    <row r="117" spans="1:10" s="52" customFormat="1" ht="12.75" customHeight="1">
      <c r="A117" s="48">
        <v>43496</v>
      </c>
      <c r="B117" s="57">
        <v>0.0386</v>
      </c>
      <c r="C117" s="49">
        <f>C80</f>
        <v>0</v>
      </c>
      <c r="D117" s="49">
        <f t="shared" si="14"/>
        <v>0.0386</v>
      </c>
      <c r="E117" s="49"/>
      <c r="F117" s="50"/>
      <c r="G117" s="72">
        <v>0</v>
      </c>
      <c r="H117" s="20">
        <f t="shared" si="16"/>
        <v>4589.7</v>
      </c>
      <c r="I117" s="71">
        <f t="shared" si="15"/>
        <v>4589.7</v>
      </c>
      <c r="J117" s="75">
        <f t="shared" si="13"/>
        <v>1400000</v>
      </c>
    </row>
    <row r="118" spans="1:10" s="52" customFormat="1" ht="12" customHeight="1">
      <c r="A118" s="53">
        <v>43524</v>
      </c>
      <c r="B118" s="17">
        <v>0.0386</v>
      </c>
      <c r="C118" s="73">
        <f>C117</f>
        <v>0</v>
      </c>
      <c r="D118" s="73">
        <f t="shared" si="14"/>
        <v>0.0386</v>
      </c>
      <c r="E118" s="73"/>
      <c r="F118" s="72"/>
      <c r="G118" s="72">
        <v>0</v>
      </c>
      <c r="H118" s="20">
        <f t="shared" si="16"/>
        <v>4145.53</v>
      </c>
      <c r="I118" s="71">
        <f t="shared" si="15"/>
        <v>4145.53</v>
      </c>
      <c r="J118" s="75">
        <f t="shared" si="13"/>
        <v>1400000</v>
      </c>
    </row>
    <row r="119" spans="1:10" s="74" customFormat="1" ht="12" customHeight="1">
      <c r="A119" s="53">
        <v>43555</v>
      </c>
      <c r="B119" s="17">
        <v>0.0386</v>
      </c>
      <c r="C119" s="73">
        <f>C118</f>
        <v>0</v>
      </c>
      <c r="D119" s="73">
        <f t="shared" si="14"/>
        <v>0.0386</v>
      </c>
      <c r="E119" s="73"/>
      <c r="F119" s="72"/>
      <c r="G119" s="72">
        <v>50000</v>
      </c>
      <c r="H119" s="20">
        <f t="shared" si="16"/>
        <v>4589.7</v>
      </c>
      <c r="I119" s="71">
        <f t="shared" si="15"/>
        <v>54589.7</v>
      </c>
      <c r="J119" s="75">
        <f aca="true" t="shared" si="17" ref="J119:J150">J118-G119</f>
        <v>1350000</v>
      </c>
    </row>
    <row r="120" spans="1:10" s="19" customFormat="1" ht="12.75" customHeight="1">
      <c r="A120" s="22">
        <v>43585</v>
      </c>
      <c r="B120" s="17">
        <v>0.0386</v>
      </c>
      <c r="C120" s="73">
        <f>C119</f>
        <v>0</v>
      </c>
      <c r="D120" s="18">
        <f t="shared" si="14"/>
        <v>0.0386</v>
      </c>
      <c r="E120" s="18"/>
      <c r="F120" s="23"/>
      <c r="G120" s="23">
        <v>0</v>
      </c>
      <c r="H120" s="20">
        <f t="shared" si="16"/>
        <v>4283.01</v>
      </c>
      <c r="I120" s="20">
        <f t="shared" si="15"/>
        <v>4283.01</v>
      </c>
      <c r="J120" s="75">
        <f t="shared" si="17"/>
        <v>1350000</v>
      </c>
    </row>
    <row r="121" spans="1:10" s="19" customFormat="1" ht="12.75" customHeight="1">
      <c r="A121" s="22">
        <v>43616</v>
      </c>
      <c r="B121" s="17">
        <v>0.0386</v>
      </c>
      <c r="C121" s="73">
        <f>C120</f>
        <v>0</v>
      </c>
      <c r="D121" s="18">
        <f t="shared" si="14"/>
        <v>0.0386</v>
      </c>
      <c r="E121" s="18"/>
      <c r="F121" s="23"/>
      <c r="G121" s="23">
        <v>0</v>
      </c>
      <c r="H121" s="20">
        <f t="shared" si="16"/>
        <v>4425.78</v>
      </c>
      <c r="I121" s="20">
        <f t="shared" si="15"/>
        <v>4425.78</v>
      </c>
      <c r="J121" s="75">
        <f t="shared" si="17"/>
        <v>1350000</v>
      </c>
    </row>
    <row r="122" spans="1:10" s="19" customFormat="1" ht="12.75" customHeight="1">
      <c r="A122" s="22">
        <v>43646</v>
      </c>
      <c r="B122" s="17">
        <v>0.0386</v>
      </c>
      <c r="C122" s="73">
        <f>C119</f>
        <v>0</v>
      </c>
      <c r="D122" s="18">
        <f t="shared" si="14"/>
        <v>0.0386</v>
      </c>
      <c r="E122" s="18"/>
      <c r="F122" s="23"/>
      <c r="G122" s="23">
        <v>50000</v>
      </c>
      <c r="H122" s="20">
        <f t="shared" si="16"/>
        <v>4283.01</v>
      </c>
      <c r="I122" s="20">
        <f t="shared" si="15"/>
        <v>54283.01</v>
      </c>
      <c r="J122" s="75">
        <f t="shared" si="17"/>
        <v>1300000</v>
      </c>
    </row>
    <row r="123" spans="1:10" s="19" customFormat="1" ht="12.75" customHeight="1">
      <c r="A123" s="22">
        <v>43677</v>
      </c>
      <c r="B123" s="17">
        <v>0.0386</v>
      </c>
      <c r="C123" s="73">
        <f>C122</f>
        <v>0</v>
      </c>
      <c r="D123" s="18">
        <f t="shared" si="14"/>
        <v>0.0386</v>
      </c>
      <c r="E123" s="18"/>
      <c r="F123" s="23"/>
      <c r="G123" s="23">
        <v>0</v>
      </c>
      <c r="H123" s="20">
        <f t="shared" si="16"/>
        <v>4261.86</v>
      </c>
      <c r="I123" s="20">
        <f t="shared" si="15"/>
        <v>4261.86</v>
      </c>
      <c r="J123" s="75">
        <f t="shared" si="17"/>
        <v>1300000</v>
      </c>
    </row>
    <row r="124" spans="1:10" s="19" customFormat="1" ht="12.75" customHeight="1">
      <c r="A124" s="22">
        <v>43708</v>
      </c>
      <c r="B124" s="17">
        <v>0.0386</v>
      </c>
      <c r="C124" s="73">
        <f>C123</f>
        <v>0</v>
      </c>
      <c r="D124" s="18">
        <f t="shared" si="14"/>
        <v>0.0386</v>
      </c>
      <c r="E124" s="18"/>
      <c r="F124" s="23"/>
      <c r="G124" s="23">
        <v>0</v>
      </c>
      <c r="H124" s="20">
        <f t="shared" si="16"/>
        <v>4261.86</v>
      </c>
      <c r="I124" s="20">
        <f t="shared" si="15"/>
        <v>4261.86</v>
      </c>
      <c r="J124" s="75">
        <f t="shared" si="17"/>
        <v>1300000</v>
      </c>
    </row>
    <row r="125" spans="1:10" s="19" customFormat="1" ht="12.75" customHeight="1">
      <c r="A125" s="22">
        <v>43738</v>
      </c>
      <c r="B125" s="17">
        <v>0.0386</v>
      </c>
      <c r="C125" s="73">
        <f>C122</f>
        <v>0</v>
      </c>
      <c r="D125" s="18">
        <f t="shared" si="14"/>
        <v>0.0386</v>
      </c>
      <c r="E125" s="18"/>
      <c r="F125" s="23"/>
      <c r="G125" s="23">
        <v>50000</v>
      </c>
      <c r="H125" s="20">
        <f t="shared" si="16"/>
        <v>4124.38</v>
      </c>
      <c r="I125" s="20">
        <f t="shared" si="15"/>
        <v>54124.38</v>
      </c>
      <c r="J125" s="75">
        <f t="shared" si="17"/>
        <v>1250000</v>
      </c>
    </row>
    <row r="126" spans="1:10" s="19" customFormat="1" ht="12.75" customHeight="1">
      <c r="A126" s="22">
        <v>43769</v>
      </c>
      <c r="B126" s="17">
        <v>0.0386</v>
      </c>
      <c r="C126" s="73">
        <f>C125</f>
        <v>0</v>
      </c>
      <c r="D126" s="18">
        <f t="shared" si="14"/>
        <v>0.0386</v>
      </c>
      <c r="E126" s="18"/>
      <c r="F126" s="23"/>
      <c r="G126" s="23">
        <v>0</v>
      </c>
      <c r="H126" s="20">
        <f t="shared" si="16"/>
        <v>4097.95</v>
      </c>
      <c r="I126" s="20">
        <f t="shared" si="15"/>
        <v>4097.95</v>
      </c>
      <c r="J126" s="75">
        <f t="shared" si="17"/>
        <v>1250000</v>
      </c>
    </row>
    <row r="127" spans="1:10" s="19" customFormat="1" ht="12.75" customHeight="1">
      <c r="A127" s="22">
        <v>43799</v>
      </c>
      <c r="B127" s="17">
        <v>0.0386</v>
      </c>
      <c r="C127" s="73">
        <f>C126</f>
        <v>0</v>
      </c>
      <c r="D127" s="18">
        <f t="shared" si="14"/>
        <v>0.0386</v>
      </c>
      <c r="E127" s="18"/>
      <c r="F127" s="23"/>
      <c r="G127" s="23">
        <v>0</v>
      </c>
      <c r="H127" s="20">
        <f t="shared" si="16"/>
        <v>3965.75</v>
      </c>
      <c r="I127" s="20">
        <f t="shared" si="15"/>
        <v>3965.75</v>
      </c>
      <c r="J127" s="75">
        <f t="shared" si="17"/>
        <v>1250000</v>
      </c>
    </row>
    <row r="128" spans="1:10" s="19" customFormat="1" ht="12.75" customHeight="1">
      <c r="A128" s="53">
        <v>43830</v>
      </c>
      <c r="B128" s="17">
        <v>0.0386</v>
      </c>
      <c r="C128" s="73">
        <f>C125</f>
        <v>0</v>
      </c>
      <c r="D128" s="18">
        <f t="shared" si="14"/>
        <v>0.0386</v>
      </c>
      <c r="E128" s="18"/>
      <c r="F128" s="23"/>
      <c r="G128" s="23">
        <v>50000</v>
      </c>
      <c r="H128" s="20">
        <f t="shared" si="16"/>
        <v>4097.95</v>
      </c>
      <c r="I128" s="20">
        <f t="shared" si="15"/>
        <v>54097.95</v>
      </c>
      <c r="J128" s="75">
        <f t="shared" si="17"/>
        <v>1200000</v>
      </c>
    </row>
    <row r="129" spans="1:10" s="52" customFormat="1" ht="12.75" customHeight="1">
      <c r="A129" s="48">
        <v>43861</v>
      </c>
      <c r="B129" s="57">
        <v>0.0386</v>
      </c>
      <c r="C129" s="49">
        <f>C80</f>
        <v>0</v>
      </c>
      <c r="D129" s="49">
        <f t="shared" si="14"/>
        <v>0.0386</v>
      </c>
      <c r="E129" s="49"/>
      <c r="F129" s="50"/>
      <c r="G129" s="72">
        <v>0</v>
      </c>
      <c r="H129" s="20">
        <f t="shared" si="16"/>
        <v>3934.03</v>
      </c>
      <c r="I129" s="71">
        <f t="shared" si="15"/>
        <v>3934.03</v>
      </c>
      <c r="J129" s="75">
        <f t="shared" si="17"/>
        <v>1200000</v>
      </c>
    </row>
    <row r="130" spans="1:10" s="52" customFormat="1" ht="12" customHeight="1">
      <c r="A130" s="53">
        <v>43890</v>
      </c>
      <c r="B130" s="17">
        <v>0.0386</v>
      </c>
      <c r="C130" s="73">
        <f>C129</f>
        <v>0</v>
      </c>
      <c r="D130" s="73">
        <f t="shared" si="14"/>
        <v>0.0386</v>
      </c>
      <c r="E130" s="73"/>
      <c r="F130" s="72"/>
      <c r="G130" s="72">
        <v>0</v>
      </c>
      <c r="H130" s="20">
        <f t="shared" si="16"/>
        <v>3680.22</v>
      </c>
      <c r="I130" s="71">
        <f t="shared" si="15"/>
        <v>3680.22</v>
      </c>
      <c r="J130" s="75">
        <f t="shared" si="17"/>
        <v>1200000</v>
      </c>
    </row>
    <row r="131" spans="1:10" s="74" customFormat="1" ht="12" customHeight="1">
      <c r="A131" s="53">
        <v>43921</v>
      </c>
      <c r="B131" s="17">
        <v>0.0386</v>
      </c>
      <c r="C131" s="73">
        <f>C130</f>
        <v>0</v>
      </c>
      <c r="D131" s="73">
        <f t="shared" si="14"/>
        <v>0.0386</v>
      </c>
      <c r="E131" s="73"/>
      <c r="F131" s="72"/>
      <c r="G131" s="72">
        <v>50000</v>
      </c>
      <c r="H131" s="20">
        <f t="shared" si="16"/>
        <v>3934.03</v>
      </c>
      <c r="I131" s="71">
        <f t="shared" si="15"/>
        <v>53934.03</v>
      </c>
      <c r="J131" s="75">
        <f t="shared" si="17"/>
        <v>1150000</v>
      </c>
    </row>
    <row r="132" spans="1:10" s="19" customFormat="1" ht="12.75" customHeight="1">
      <c r="A132" s="22">
        <v>43951</v>
      </c>
      <c r="B132" s="17">
        <v>0.0386</v>
      </c>
      <c r="C132" s="73">
        <f>C131</f>
        <v>0</v>
      </c>
      <c r="D132" s="18">
        <f t="shared" si="14"/>
        <v>0.0386</v>
      </c>
      <c r="E132" s="18"/>
      <c r="F132" s="23"/>
      <c r="G132" s="23">
        <v>0</v>
      </c>
      <c r="H132" s="20">
        <f t="shared" si="16"/>
        <v>3648.49</v>
      </c>
      <c r="I132" s="20">
        <f t="shared" si="15"/>
        <v>3648.49</v>
      </c>
      <c r="J132" s="75">
        <f t="shared" si="17"/>
        <v>1150000</v>
      </c>
    </row>
    <row r="133" spans="1:10" s="19" customFormat="1" ht="12.75" customHeight="1">
      <c r="A133" s="22">
        <v>43982</v>
      </c>
      <c r="B133" s="17">
        <v>0.0386</v>
      </c>
      <c r="C133" s="73">
        <f>C132</f>
        <v>0</v>
      </c>
      <c r="D133" s="18">
        <f t="shared" si="14"/>
        <v>0.0386</v>
      </c>
      <c r="E133" s="18"/>
      <c r="F133" s="23"/>
      <c r="G133" s="23">
        <v>0</v>
      </c>
      <c r="H133" s="20">
        <f t="shared" si="16"/>
        <v>3770.11</v>
      </c>
      <c r="I133" s="20">
        <f t="shared" si="15"/>
        <v>3770.11</v>
      </c>
      <c r="J133" s="75">
        <f t="shared" si="17"/>
        <v>1150000</v>
      </c>
    </row>
    <row r="134" spans="1:10" s="19" customFormat="1" ht="12.75" customHeight="1">
      <c r="A134" s="22">
        <v>44012</v>
      </c>
      <c r="B134" s="17">
        <v>0.0386</v>
      </c>
      <c r="C134" s="73">
        <f>C131</f>
        <v>0</v>
      </c>
      <c r="D134" s="18">
        <f t="shared" si="14"/>
        <v>0.0386</v>
      </c>
      <c r="E134" s="18"/>
      <c r="F134" s="23"/>
      <c r="G134" s="23">
        <v>50000</v>
      </c>
      <c r="H134" s="20">
        <f t="shared" si="16"/>
        <v>3648.49</v>
      </c>
      <c r="I134" s="20">
        <f t="shared" si="15"/>
        <v>53648.49</v>
      </c>
      <c r="J134" s="75">
        <f t="shared" si="17"/>
        <v>1100000</v>
      </c>
    </row>
    <row r="135" spans="1:10" s="19" customFormat="1" ht="12.75" customHeight="1">
      <c r="A135" s="22">
        <v>44043</v>
      </c>
      <c r="B135" s="17">
        <v>0.0386</v>
      </c>
      <c r="C135" s="73">
        <f>C134</f>
        <v>0</v>
      </c>
      <c r="D135" s="18">
        <f t="shared" si="14"/>
        <v>0.0386</v>
      </c>
      <c r="E135" s="18"/>
      <c r="F135" s="23"/>
      <c r="G135" s="23">
        <v>0</v>
      </c>
      <c r="H135" s="20">
        <f t="shared" si="16"/>
        <v>3606.19</v>
      </c>
      <c r="I135" s="20">
        <f t="shared" si="15"/>
        <v>3606.19</v>
      </c>
      <c r="J135" s="75">
        <f t="shared" si="17"/>
        <v>1100000</v>
      </c>
    </row>
    <row r="136" spans="1:10" s="19" customFormat="1" ht="12.75" customHeight="1">
      <c r="A136" s="22">
        <v>44074</v>
      </c>
      <c r="B136" s="17">
        <v>0.0386</v>
      </c>
      <c r="C136" s="73">
        <f>C135</f>
        <v>0</v>
      </c>
      <c r="D136" s="18">
        <f t="shared" si="14"/>
        <v>0.0386</v>
      </c>
      <c r="E136" s="18"/>
      <c r="F136" s="23"/>
      <c r="G136" s="23">
        <v>0</v>
      </c>
      <c r="H136" s="20">
        <f t="shared" si="16"/>
        <v>3606.19</v>
      </c>
      <c r="I136" s="20">
        <f t="shared" si="15"/>
        <v>3606.19</v>
      </c>
      <c r="J136" s="75">
        <f t="shared" si="17"/>
        <v>1100000</v>
      </c>
    </row>
    <row r="137" spans="1:10" s="19" customFormat="1" ht="12.75" customHeight="1">
      <c r="A137" s="22">
        <v>44104</v>
      </c>
      <c r="B137" s="17">
        <v>0.0386</v>
      </c>
      <c r="C137" s="73">
        <f>C134</f>
        <v>0</v>
      </c>
      <c r="D137" s="18">
        <f t="shared" si="14"/>
        <v>0.0386</v>
      </c>
      <c r="E137" s="18"/>
      <c r="F137" s="23"/>
      <c r="G137" s="23">
        <v>50000</v>
      </c>
      <c r="H137" s="20">
        <f t="shared" si="16"/>
        <v>3489.86</v>
      </c>
      <c r="I137" s="20">
        <f t="shared" si="15"/>
        <v>53489.86</v>
      </c>
      <c r="J137" s="75">
        <f t="shared" si="17"/>
        <v>1050000</v>
      </c>
    </row>
    <row r="138" spans="1:10" s="19" customFormat="1" ht="12.75" customHeight="1">
      <c r="A138" s="22">
        <v>44135</v>
      </c>
      <c r="B138" s="17">
        <v>0.0386</v>
      </c>
      <c r="C138" s="73">
        <f>C137</f>
        <v>0</v>
      </c>
      <c r="D138" s="18">
        <f t="shared" si="14"/>
        <v>0.0386</v>
      </c>
      <c r="E138" s="18"/>
      <c r="F138" s="23"/>
      <c r="G138" s="23">
        <v>0</v>
      </c>
      <c r="H138" s="20">
        <f t="shared" si="16"/>
        <v>3442.27</v>
      </c>
      <c r="I138" s="20">
        <f t="shared" si="15"/>
        <v>3442.27</v>
      </c>
      <c r="J138" s="75">
        <f t="shared" si="17"/>
        <v>1050000</v>
      </c>
    </row>
    <row r="139" spans="1:10" s="19" customFormat="1" ht="12.75" customHeight="1">
      <c r="A139" s="22">
        <v>44165</v>
      </c>
      <c r="B139" s="17">
        <v>0.0386</v>
      </c>
      <c r="C139" s="73">
        <f>C138</f>
        <v>0</v>
      </c>
      <c r="D139" s="18">
        <f t="shared" si="14"/>
        <v>0.0386</v>
      </c>
      <c r="E139" s="18"/>
      <c r="F139" s="23"/>
      <c r="G139" s="23">
        <v>0</v>
      </c>
      <c r="H139" s="20">
        <f t="shared" si="16"/>
        <v>3331.23</v>
      </c>
      <c r="I139" s="20">
        <f t="shared" si="15"/>
        <v>3331.23</v>
      </c>
      <c r="J139" s="75">
        <f t="shared" si="17"/>
        <v>1050000</v>
      </c>
    </row>
    <row r="140" spans="1:10" s="19" customFormat="1" ht="12.75" customHeight="1">
      <c r="A140" s="53">
        <v>44196</v>
      </c>
      <c r="B140" s="17">
        <v>0.0386</v>
      </c>
      <c r="C140" s="73">
        <f>C137</f>
        <v>0</v>
      </c>
      <c r="D140" s="18">
        <f t="shared" si="14"/>
        <v>0.0386</v>
      </c>
      <c r="E140" s="18"/>
      <c r="F140" s="23"/>
      <c r="G140" s="23">
        <v>50000</v>
      </c>
      <c r="H140" s="20">
        <f t="shared" si="16"/>
        <v>3442.27</v>
      </c>
      <c r="I140" s="20">
        <f t="shared" si="15"/>
        <v>53442.27</v>
      </c>
      <c r="J140" s="75">
        <f t="shared" si="17"/>
        <v>1000000</v>
      </c>
    </row>
    <row r="141" spans="1:10" s="52" customFormat="1" ht="12.75" customHeight="1">
      <c r="A141" s="48">
        <v>44227</v>
      </c>
      <c r="B141" s="57">
        <v>0.0386</v>
      </c>
      <c r="C141" s="49">
        <f>C80</f>
        <v>0</v>
      </c>
      <c r="D141" s="49">
        <f t="shared" si="14"/>
        <v>0.0386</v>
      </c>
      <c r="E141" s="49"/>
      <c r="F141" s="50"/>
      <c r="G141" s="72">
        <v>0</v>
      </c>
      <c r="H141" s="20">
        <f t="shared" si="16"/>
        <v>3278.36</v>
      </c>
      <c r="I141" s="71">
        <f t="shared" si="15"/>
        <v>3278.36</v>
      </c>
      <c r="J141" s="75">
        <f t="shared" si="17"/>
        <v>1000000</v>
      </c>
    </row>
    <row r="142" spans="1:10" s="52" customFormat="1" ht="12" customHeight="1">
      <c r="A142" s="53">
        <v>44255</v>
      </c>
      <c r="B142" s="17">
        <v>0.0386</v>
      </c>
      <c r="C142" s="73">
        <f>C141</f>
        <v>0</v>
      </c>
      <c r="D142" s="73">
        <f aca="true" t="shared" si="18" ref="D142:D173">B142+C142</f>
        <v>0.0386</v>
      </c>
      <c r="E142" s="73"/>
      <c r="F142" s="72"/>
      <c r="G142" s="72">
        <v>0</v>
      </c>
      <c r="H142" s="20">
        <f t="shared" si="16"/>
        <v>2961.1</v>
      </c>
      <c r="I142" s="71">
        <f aca="true" t="shared" si="19" ref="I142:I173">G142+H142</f>
        <v>2961.1</v>
      </c>
      <c r="J142" s="75">
        <f t="shared" si="17"/>
        <v>1000000</v>
      </c>
    </row>
    <row r="143" spans="1:10" s="74" customFormat="1" ht="12" customHeight="1">
      <c r="A143" s="53">
        <v>44286</v>
      </c>
      <c r="B143" s="17">
        <v>0.0386</v>
      </c>
      <c r="C143" s="73">
        <f>C142</f>
        <v>0</v>
      </c>
      <c r="D143" s="73">
        <f t="shared" si="18"/>
        <v>0.0386</v>
      </c>
      <c r="E143" s="73"/>
      <c r="F143" s="72"/>
      <c r="G143" s="72">
        <v>50000</v>
      </c>
      <c r="H143" s="20">
        <f aca="true" t="shared" si="20" ref="H143:H174">ROUND(J142*(A143-A142)*D143/365,2)</f>
        <v>3278.36</v>
      </c>
      <c r="I143" s="71">
        <f t="shared" si="19"/>
        <v>53278.36</v>
      </c>
      <c r="J143" s="75">
        <f t="shared" si="17"/>
        <v>950000</v>
      </c>
    </row>
    <row r="144" spans="1:10" s="19" customFormat="1" ht="12.75" customHeight="1">
      <c r="A144" s="22">
        <v>44316</v>
      </c>
      <c r="B144" s="17">
        <v>0.0386</v>
      </c>
      <c r="C144" s="73">
        <f>C143</f>
        <v>0</v>
      </c>
      <c r="D144" s="18">
        <f t="shared" si="18"/>
        <v>0.0386</v>
      </c>
      <c r="E144" s="18"/>
      <c r="F144" s="23"/>
      <c r="G144" s="23">
        <v>0</v>
      </c>
      <c r="H144" s="20">
        <f t="shared" si="20"/>
        <v>3013.97</v>
      </c>
      <c r="I144" s="20">
        <f t="shared" si="19"/>
        <v>3013.97</v>
      </c>
      <c r="J144" s="75">
        <f t="shared" si="17"/>
        <v>950000</v>
      </c>
    </row>
    <row r="145" spans="1:10" s="19" customFormat="1" ht="12.75" customHeight="1">
      <c r="A145" s="22">
        <v>44347</v>
      </c>
      <c r="B145" s="17">
        <v>0.0386</v>
      </c>
      <c r="C145" s="73">
        <f>C144</f>
        <v>0</v>
      </c>
      <c r="D145" s="18">
        <f t="shared" si="18"/>
        <v>0.0386</v>
      </c>
      <c r="E145" s="18"/>
      <c r="F145" s="23"/>
      <c r="G145" s="23">
        <v>0</v>
      </c>
      <c r="H145" s="20">
        <f t="shared" si="20"/>
        <v>3114.44</v>
      </c>
      <c r="I145" s="20">
        <f t="shared" si="19"/>
        <v>3114.44</v>
      </c>
      <c r="J145" s="75">
        <f t="shared" si="17"/>
        <v>950000</v>
      </c>
    </row>
    <row r="146" spans="1:10" s="19" customFormat="1" ht="12.75" customHeight="1">
      <c r="A146" s="22">
        <v>44377</v>
      </c>
      <c r="B146" s="17">
        <v>0.0386</v>
      </c>
      <c r="C146" s="73">
        <f>C143</f>
        <v>0</v>
      </c>
      <c r="D146" s="18">
        <f t="shared" si="18"/>
        <v>0.0386</v>
      </c>
      <c r="E146" s="18"/>
      <c r="F146" s="23"/>
      <c r="G146" s="23">
        <v>50000</v>
      </c>
      <c r="H146" s="20">
        <f t="shared" si="20"/>
        <v>3013.97</v>
      </c>
      <c r="I146" s="20">
        <f t="shared" si="19"/>
        <v>53013.97</v>
      </c>
      <c r="J146" s="75">
        <f t="shared" si="17"/>
        <v>900000</v>
      </c>
    </row>
    <row r="147" spans="1:10" s="19" customFormat="1" ht="12.75" customHeight="1">
      <c r="A147" s="22">
        <v>44408</v>
      </c>
      <c r="B147" s="17">
        <v>0.0386</v>
      </c>
      <c r="C147" s="73">
        <f>C146</f>
        <v>0</v>
      </c>
      <c r="D147" s="18">
        <f t="shared" si="18"/>
        <v>0.0386</v>
      </c>
      <c r="E147" s="18"/>
      <c r="F147" s="23"/>
      <c r="G147" s="23">
        <v>0</v>
      </c>
      <c r="H147" s="20">
        <f t="shared" si="20"/>
        <v>2950.52</v>
      </c>
      <c r="I147" s="20">
        <f t="shared" si="19"/>
        <v>2950.52</v>
      </c>
      <c r="J147" s="75">
        <f t="shared" si="17"/>
        <v>900000</v>
      </c>
    </row>
    <row r="148" spans="1:10" s="19" customFormat="1" ht="12.75" customHeight="1">
      <c r="A148" s="22">
        <v>44439</v>
      </c>
      <c r="B148" s="17">
        <v>0.0386</v>
      </c>
      <c r="C148" s="73">
        <f>C147</f>
        <v>0</v>
      </c>
      <c r="D148" s="18">
        <f t="shared" si="18"/>
        <v>0.0386</v>
      </c>
      <c r="E148" s="18"/>
      <c r="F148" s="23"/>
      <c r="G148" s="23">
        <v>0</v>
      </c>
      <c r="H148" s="20">
        <f t="shared" si="20"/>
        <v>2950.52</v>
      </c>
      <c r="I148" s="20">
        <f t="shared" si="19"/>
        <v>2950.52</v>
      </c>
      <c r="J148" s="75">
        <f t="shared" si="17"/>
        <v>900000</v>
      </c>
    </row>
    <row r="149" spans="1:10" s="19" customFormat="1" ht="12.75" customHeight="1">
      <c r="A149" s="22">
        <v>44469</v>
      </c>
      <c r="B149" s="17">
        <v>0.0386</v>
      </c>
      <c r="C149" s="73">
        <f>C146</f>
        <v>0</v>
      </c>
      <c r="D149" s="18">
        <f t="shared" si="18"/>
        <v>0.0386</v>
      </c>
      <c r="E149" s="18"/>
      <c r="F149" s="23"/>
      <c r="G149" s="23">
        <v>50000</v>
      </c>
      <c r="H149" s="20">
        <f t="shared" si="20"/>
        <v>2855.34</v>
      </c>
      <c r="I149" s="20">
        <f t="shared" si="19"/>
        <v>52855.34</v>
      </c>
      <c r="J149" s="75">
        <f t="shared" si="17"/>
        <v>850000</v>
      </c>
    </row>
    <row r="150" spans="1:10" s="19" customFormat="1" ht="12.75" customHeight="1">
      <c r="A150" s="22">
        <v>44500</v>
      </c>
      <c r="B150" s="17">
        <v>0.0386</v>
      </c>
      <c r="C150" s="73">
        <f>C149</f>
        <v>0</v>
      </c>
      <c r="D150" s="18">
        <f t="shared" si="18"/>
        <v>0.0386</v>
      </c>
      <c r="E150" s="18"/>
      <c r="F150" s="23"/>
      <c r="G150" s="23">
        <v>0</v>
      </c>
      <c r="H150" s="20">
        <f t="shared" si="20"/>
        <v>2786.6</v>
      </c>
      <c r="I150" s="20">
        <f t="shared" si="19"/>
        <v>2786.6</v>
      </c>
      <c r="J150" s="75">
        <f t="shared" si="17"/>
        <v>850000</v>
      </c>
    </row>
    <row r="151" spans="1:10" s="19" customFormat="1" ht="12.75" customHeight="1">
      <c r="A151" s="22">
        <v>44530</v>
      </c>
      <c r="B151" s="17">
        <v>0.0386</v>
      </c>
      <c r="C151" s="73">
        <f>C150</f>
        <v>0</v>
      </c>
      <c r="D151" s="18">
        <f t="shared" si="18"/>
        <v>0.0386</v>
      </c>
      <c r="E151" s="18"/>
      <c r="F151" s="23"/>
      <c r="G151" s="23">
        <v>0</v>
      </c>
      <c r="H151" s="20">
        <f t="shared" si="20"/>
        <v>2696.71</v>
      </c>
      <c r="I151" s="20">
        <f t="shared" si="19"/>
        <v>2696.71</v>
      </c>
      <c r="J151" s="75">
        <f aca="true" t="shared" si="21" ref="J151:J182">J150-G151</f>
        <v>850000</v>
      </c>
    </row>
    <row r="152" spans="1:10" s="19" customFormat="1" ht="12.75" customHeight="1">
      <c r="A152" s="53">
        <v>44561</v>
      </c>
      <c r="B152" s="17">
        <v>0.0386</v>
      </c>
      <c r="C152" s="73">
        <f>C149</f>
        <v>0</v>
      </c>
      <c r="D152" s="18">
        <f t="shared" si="18"/>
        <v>0.0386</v>
      </c>
      <c r="E152" s="18"/>
      <c r="F152" s="23"/>
      <c r="G152" s="23">
        <v>50000</v>
      </c>
      <c r="H152" s="20">
        <f t="shared" si="20"/>
        <v>2786.6</v>
      </c>
      <c r="I152" s="20">
        <f t="shared" si="19"/>
        <v>52786.6</v>
      </c>
      <c r="J152" s="75">
        <f t="shared" si="21"/>
        <v>800000</v>
      </c>
    </row>
    <row r="153" spans="1:10" s="52" customFormat="1" ht="12.75" customHeight="1">
      <c r="A153" s="48">
        <v>44592</v>
      </c>
      <c r="B153" s="57">
        <v>0.0386</v>
      </c>
      <c r="C153" s="49">
        <f>C80</f>
        <v>0</v>
      </c>
      <c r="D153" s="49">
        <f t="shared" si="18"/>
        <v>0.0386</v>
      </c>
      <c r="E153" s="49"/>
      <c r="F153" s="50"/>
      <c r="G153" s="72">
        <v>0</v>
      </c>
      <c r="H153" s="20">
        <f t="shared" si="20"/>
        <v>2622.68</v>
      </c>
      <c r="I153" s="71">
        <f t="shared" si="19"/>
        <v>2622.68</v>
      </c>
      <c r="J153" s="75">
        <f t="shared" si="21"/>
        <v>800000</v>
      </c>
    </row>
    <row r="154" spans="1:10" s="52" customFormat="1" ht="12" customHeight="1">
      <c r="A154" s="53">
        <v>44620</v>
      </c>
      <c r="B154" s="17">
        <v>0.0386</v>
      </c>
      <c r="C154" s="73">
        <f>C153</f>
        <v>0</v>
      </c>
      <c r="D154" s="73">
        <f t="shared" si="18"/>
        <v>0.0386</v>
      </c>
      <c r="E154" s="73"/>
      <c r="F154" s="72"/>
      <c r="G154" s="72">
        <v>0</v>
      </c>
      <c r="H154" s="20">
        <f t="shared" si="20"/>
        <v>2368.88</v>
      </c>
      <c r="I154" s="71">
        <f t="shared" si="19"/>
        <v>2368.88</v>
      </c>
      <c r="J154" s="75">
        <f t="shared" si="21"/>
        <v>800000</v>
      </c>
    </row>
    <row r="155" spans="1:10" s="74" customFormat="1" ht="12" customHeight="1">
      <c r="A155" s="53">
        <v>44651</v>
      </c>
      <c r="B155" s="17">
        <v>0.0386</v>
      </c>
      <c r="C155" s="73">
        <f>C154</f>
        <v>0</v>
      </c>
      <c r="D155" s="73">
        <f t="shared" si="18"/>
        <v>0.0386</v>
      </c>
      <c r="E155" s="73"/>
      <c r="F155" s="72"/>
      <c r="G155" s="72">
        <v>50000</v>
      </c>
      <c r="H155" s="20">
        <f t="shared" si="20"/>
        <v>2622.68</v>
      </c>
      <c r="I155" s="71">
        <f t="shared" si="19"/>
        <v>52622.68</v>
      </c>
      <c r="J155" s="75">
        <f t="shared" si="21"/>
        <v>750000</v>
      </c>
    </row>
    <row r="156" spans="1:10" s="19" customFormat="1" ht="12.75" customHeight="1">
      <c r="A156" s="22">
        <v>44681</v>
      </c>
      <c r="B156" s="17">
        <v>0.0386</v>
      </c>
      <c r="C156" s="73">
        <f>C155</f>
        <v>0</v>
      </c>
      <c r="D156" s="18">
        <f t="shared" si="18"/>
        <v>0.0386</v>
      </c>
      <c r="E156" s="18"/>
      <c r="F156" s="23"/>
      <c r="G156" s="23">
        <v>0</v>
      </c>
      <c r="H156" s="20">
        <f t="shared" si="20"/>
        <v>2379.45</v>
      </c>
      <c r="I156" s="20">
        <f t="shared" si="19"/>
        <v>2379.45</v>
      </c>
      <c r="J156" s="75">
        <f t="shared" si="21"/>
        <v>750000</v>
      </c>
    </row>
    <row r="157" spans="1:10" s="19" customFormat="1" ht="12.75" customHeight="1">
      <c r="A157" s="22">
        <v>44712</v>
      </c>
      <c r="B157" s="17">
        <v>0.0386</v>
      </c>
      <c r="C157" s="73">
        <f>C156</f>
        <v>0</v>
      </c>
      <c r="D157" s="18">
        <f t="shared" si="18"/>
        <v>0.0386</v>
      </c>
      <c r="E157" s="18"/>
      <c r="F157" s="23"/>
      <c r="G157" s="23">
        <v>0</v>
      </c>
      <c r="H157" s="20">
        <f t="shared" si="20"/>
        <v>2458.77</v>
      </c>
      <c r="I157" s="20">
        <f t="shared" si="19"/>
        <v>2458.77</v>
      </c>
      <c r="J157" s="75">
        <f t="shared" si="21"/>
        <v>750000</v>
      </c>
    </row>
    <row r="158" spans="1:10" s="19" customFormat="1" ht="12.75" customHeight="1">
      <c r="A158" s="22">
        <v>44742</v>
      </c>
      <c r="B158" s="17">
        <v>0.0386</v>
      </c>
      <c r="C158" s="73">
        <f>C155</f>
        <v>0</v>
      </c>
      <c r="D158" s="18">
        <f t="shared" si="18"/>
        <v>0.0386</v>
      </c>
      <c r="E158" s="18"/>
      <c r="F158" s="23"/>
      <c r="G158" s="23">
        <v>50000</v>
      </c>
      <c r="H158" s="20">
        <f t="shared" si="20"/>
        <v>2379.45</v>
      </c>
      <c r="I158" s="20">
        <f t="shared" si="19"/>
        <v>52379.45</v>
      </c>
      <c r="J158" s="75">
        <f t="shared" si="21"/>
        <v>700000</v>
      </c>
    </row>
    <row r="159" spans="1:10" s="19" customFormat="1" ht="12.75" customHeight="1">
      <c r="A159" s="22">
        <v>44773</v>
      </c>
      <c r="B159" s="17">
        <v>0.0386</v>
      </c>
      <c r="C159" s="73">
        <f>C158</f>
        <v>0</v>
      </c>
      <c r="D159" s="18">
        <f t="shared" si="18"/>
        <v>0.0386</v>
      </c>
      <c r="E159" s="18"/>
      <c r="F159" s="23"/>
      <c r="G159" s="23">
        <v>0</v>
      </c>
      <c r="H159" s="20">
        <f t="shared" si="20"/>
        <v>2294.85</v>
      </c>
      <c r="I159" s="20">
        <f t="shared" si="19"/>
        <v>2294.85</v>
      </c>
      <c r="J159" s="75">
        <f t="shared" si="21"/>
        <v>700000</v>
      </c>
    </row>
    <row r="160" spans="1:10" s="19" customFormat="1" ht="12.75" customHeight="1">
      <c r="A160" s="22">
        <v>44804</v>
      </c>
      <c r="B160" s="17">
        <v>0.0386</v>
      </c>
      <c r="C160" s="73">
        <f>C159</f>
        <v>0</v>
      </c>
      <c r="D160" s="18">
        <f t="shared" si="18"/>
        <v>0.0386</v>
      </c>
      <c r="E160" s="18"/>
      <c r="F160" s="23"/>
      <c r="G160" s="23">
        <v>0</v>
      </c>
      <c r="H160" s="20">
        <f t="shared" si="20"/>
        <v>2294.85</v>
      </c>
      <c r="I160" s="20">
        <f t="shared" si="19"/>
        <v>2294.85</v>
      </c>
      <c r="J160" s="75">
        <f t="shared" si="21"/>
        <v>700000</v>
      </c>
    </row>
    <row r="161" spans="1:10" s="19" customFormat="1" ht="12.75" customHeight="1">
      <c r="A161" s="22">
        <v>44834</v>
      </c>
      <c r="B161" s="17">
        <v>0.0386</v>
      </c>
      <c r="C161" s="73">
        <f>C158</f>
        <v>0</v>
      </c>
      <c r="D161" s="18">
        <f t="shared" si="18"/>
        <v>0.0386</v>
      </c>
      <c r="E161" s="18"/>
      <c r="F161" s="23"/>
      <c r="G161" s="23">
        <v>50000</v>
      </c>
      <c r="H161" s="20">
        <f t="shared" si="20"/>
        <v>2220.82</v>
      </c>
      <c r="I161" s="20">
        <f t="shared" si="19"/>
        <v>52220.82</v>
      </c>
      <c r="J161" s="75">
        <f t="shared" si="21"/>
        <v>650000</v>
      </c>
    </row>
    <row r="162" spans="1:10" s="19" customFormat="1" ht="12.75" customHeight="1">
      <c r="A162" s="22">
        <v>44865</v>
      </c>
      <c r="B162" s="17">
        <v>0.0386</v>
      </c>
      <c r="C162" s="73">
        <f>C161</f>
        <v>0</v>
      </c>
      <c r="D162" s="18">
        <f t="shared" si="18"/>
        <v>0.0386</v>
      </c>
      <c r="E162" s="18"/>
      <c r="F162" s="23"/>
      <c r="G162" s="23">
        <v>0</v>
      </c>
      <c r="H162" s="20">
        <f t="shared" si="20"/>
        <v>2130.93</v>
      </c>
      <c r="I162" s="20">
        <f t="shared" si="19"/>
        <v>2130.93</v>
      </c>
      <c r="J162" s="75">
        <f t="shared" si="21"/>
        <v>650000</v>
      </c>
    </row>
    <row r="163" spans="1:10" s="19" customFormat="1" ht="12.75" customHeight="1">
      <c r="A163" s="22">
        <v>44895</v>
      </c>
      <c r="B163" s="17">
        <v>0.0386</v>
      </c>
      <c r="C163" s="73">
        <f>C162</f>
        <v>0</v>
      </c>
      <c r="D163" s="18">
        <f t="shared" si="18"/>
        <v>0.0386</v>
      </c>
      <c r="E163" s="18"/>
      <c r="F163" s="23"/>
      <c r="G163" s="23">
        <v>0</v>
      </c>
      <c r="H163" s="20">
        <f t="shared" si="20"/>
        <v>2062.19</v>
      </c>
      <c r="I163" s="20">
        <f t="shared" si="19"/>
        <v>2062.19</v>
      </c>
      <c r="J163" s="75">
        <f t="shared" si="21"/>
        <v>650000</v>
      </c>
    </row>
    <row r="164" spans="1:10" s="19" customFormat="1" ht="12.75" customHeight="1">
      <c r="A164" s="53">
        <v>44926</v>
      </c>
      <c r="B164" s="17">
        <v>0.0386</v>
      </c>
      <c r="C164" s="73">
        <f>C161</f>
        <v>0</v>
      </c>
      <c r="D164" s="18">
        <f t="shared" si="18"/>
        <v>0.0386</v>
      </c>
      <c r="E164" s="18"/>
      <c r="F164" s="23"/>
      <c r="G164" s="23">
        <v>50000</v>
      </c>
      <c r="H164" s="20">
        <f t="shared" si="20"/>
        <v>2130.93</v>
      </c>
      <c r="I164" s="20">
        <f t="shared" si="19"/>
        <v>52130.93</v>
      </c>
      <c r="J164" s="75">
        <f t="shared" si="21"/>
        <v>600000</v>
      </c>
    </row>
    <row r="165" spans="1:10" s="52" customFormat="1" ht="12.75" customHeight="1">
      <c r="A165" s="48">
        <v>44957</v>
      </c>
      <c r="B165" s="57">
        <v>0.0386</v>
      </c>
      <c r="C165" s="49">
        <f>C80</f>
        <v>0</v>
      </c>
      <c r="D165" s="49">
        <f t="shared" si="18"/>
        <v>0.0386</v>
      </c>
      <c r="E165" s="49"/>
      <c r="F165" s="50"/>
      <c r="G165" s="72">
        <v>0</v>
      </c>
      <c r="H165" s="20">
        <f t="shared" si="20"/>
        <v>1967.01</v>
      </c>
      <c r="I165" s="71">
        <f t="shared" si="19"/>
        <v>1967.01</v>
      </c>
      <c r="J165" s="75">
        <f t="shared" si="21"/>
        <v>600000</v>
      </c>
    </row>
    <row r="166" spans="1:10" s="52" customFormat="1" ht="12" customHeight="1">
      <c r="A166" s="53">
        <v>44985</v>
      </c>
      <c r="B166" s="17">
        <v>0.0386</v>
      </c>
      <c r="C166" s="73">
        <f>C165</f>
        <v>0</v>
      </c>
      <c r="D166" s="73">
        <f t="shared" si="18"/>
        <v>0.0386</v>
      </c>
      <c r="E166" s="73"/>
      <c r="F166" s="72"/>
      <c r="G166" s="72">
        <v>0</v>
      </c>
      <c r="H166" s="20">
        <f t="shared" si="20"/>
        <v>1776.66</v>
      </c>
      <c r="I166" s="71">
        <f t="shared" si="19"/>
        <v>1776.66</v>
      </c>
      <c r="J166" s="75">
        <f t="shared" si="21"/>
        <v>600000</v>
      </c>
    </row>
    <row r="167" spans="1:10" s="74" customFormat="1" ht="12" customHeight="1">
      <c r="A167" s="53">
        <v>45016</v>
      </c>
      <c r="B167" s="17">
        <v>0.0386</v>
      </c>
      <c r="C167" s="73">
        <f>C166</f>
        <v>0</v>
      </c>
      <c r="D167" s="73">
        <f t="shared" si="18"/>
        <v>0.0386</v>
      </c>
      <c r="E167" s="73"/>
      <c r="F167" s="72"/>
      <c r="G167" s="72">
        <v>50000</v>
      </c>
      <c r="H167" s="20">
        <f t="shared" si="20"/>
        <v>1967.01</v>
      </c>
      <c r="I167" s="71">
        <f t="shared" si="19"/>
        <v>51967.01</v>
      </c>
      <c r="J167" s="75">
        <f t="shared" si="21"/>
        <v>550000</v>
      </c>
    </row>
    <row r="168" spans="1:10" s="19" customFormat="1" ht="12.75" customHeight="1">
      <c r="A168" s="22">
        <v>45046</v>
      </c>
      <c r="B168" s="17">
        <v>0.0386</v>
      </c>
      <c r="C168" s="73">
        <f>C167</f>
        <v>0</v>
      </c>
      <c r="D168" s="18">
        <f t="shared" si="18"/>
        <v>0.0386</v>
      </c>
      <c r="E168" s="18"/>
      <c r="F168" s="23"/>
      <c r="G168" s="23">
        <v>0</v>
      </c>
      <c r="H168" s="20">
        <f t="shared" si="20"/>
        <v>1744.93</v>
      </c>
      <c r="I168" s="20">
        <f t="shared" si="19"/>
        <v>1744.93</v>
      </c>
      <c r="J168" s="75">
        <f t="shared" si="21"/>
        <v>550000</v>
      </c>
    </row>
    <row r="169" spans="1:10" s="19" customFormat="1" ht="12.75" customHeight="1">
      <c r="A169" s="22">
        <v>45077</v>
      </c>
      <c r="B169" s="17">
        <v>0.0386</v>
      </c>
      <c r="C169" s="73">
        <f>C168</f>
        <v>0</v>
      </c>
      <c r="D169" s="18">
        <f t="shared" si="18"/>
        <v>0.0386</v>
      </c>
      <c r="E169" s="18"/>
      <c r="F169" s="23"/>
      <c r="G169" s="23">
        <v>0</v>
      </c>
      <c r="H169" s="20">
        <f t="shared" si="20"/>
        <v>1803.1</v>
      </c>
      <c r="I169" s="20">
        <f t="shared" si="19"/>
        <v>1803.1</v>
      </c>
      <c r="J169" s="75">
        <f t="shared" si="21"/>
        <v>550000</v>
      </c>
    </row>
    <row r="170" spans="1:10" s="19" customFormat="1" ht="12.75" customHeight="1">
      <c r="A170" s="22">
        <v>45107</v>
      </c>
      <c r="B170" s="17">
        <v>0.0386</v>
      </c>
      <c r="C170" s="73">
        <f>C167</f>
        <v>0</v>
      </c>
      <c r="D170" s="18">
        <f t="shared" si="18"/>
        <v>0.0386</v>
      </c>
      <c r="E170" s="18"/>
      <c r="F170" s="23"/>
      <c r="G170" s="23">
        <v>50000</v>
      </c>
      <c r="H170" s="20">
        <f t="shared" si="20"/>
        <v>1744.93</v>
      </c>
      <c r="I170" s="20">
        <f t="shared" si="19"/>
        <v>51744.93</v>
      </c>
      <c r="J170" s="75">
        <f t="shared" si="21"/>
        <v>500000</v>
      </c>
    </row>
    <row r="171" spans="1:10" s="19" customFormat="1" ht="12.75" customHeight="1">
      <c r="A171" s="22">
        <v>45138</v>
      </c>
      <c r="B171" s="17">
        <v>0.0386</v>
      </c>
      <c r="C171" s="73">
        <f>C170</f>
        <v>0</v>
      </c>
      <c r="D171" s="18">
        <f t="shared" si="18"/>
        <v>0.0386</v>
      </c>
      <c r="E171" s="18"/>
      <c r="F171" s="23"/>
      <c r="G171" s="23">
        <v>0</v>
      </c>
      <c r="H171" s="20">
        <f t="shared" si="20"/>
        <v>1639.18</v>
      </c>
      <c r="I171" s="20">
        <f t="shared" si="19"/>
        <v>1639.18</v>
      </c>
      <c r="J171" s="75">
        <f t="shared" si="21"/>
        <v>500000</v>
      </c>
    </row>
    <row r="172" spans="1:10" s="19" customFormat="1" ht="12.75" customHeight="1">
      <c r="A172" s="22">
        <v>45169</v>
      </c>
      <c r="B172" s="17">
        <v>0.0386</v>
      </c>
      <c r="C172" s="73">
        <f>C171</f>
        <v>0</v>
      </c>
      <c r="D172" s="18">
        <f t="shared" si="18"/>
        <v>0.0386</v>
      </c>
      <c r="E172" s="18"/>
      <c r="F172" s="23"/>
      <c r="G172" s="23">
        <v>0</v>
      </c>
      <c r="H172" s="20">
        <f t="shared" si="20"/>
        <v>1639.18</v>
      </c>
      <c r="I172" s="20">
        <f t="shared" si="19"/>
        <v>1639.18</v>
      </c>
      <c r="J172" s="75">
        <f t="shared" si="21"/>
        <v>500000</v>
      </c>
    </row>
    <row r="173" spans="1:10" s="19" customFormat="1" ht="12.75" customHeight="1">
      <c r="A173" s="22">
        <v>45199</v>
      </c>
      <c r="B173" s="17">
        <v>0.0386</v>
      </c>
      <c r="C173" s="73">
        <f>C170</f>
        <v>0</v>
      </c>
      <c r="D173" s="18">
        <f t="shared" si="18"/>
        <v>0.0386</v>
      </c>
      <c r="E173" s="18"/>
      <c r="F173" s="23"/>
      <c r="G173" s="23">
        <v>50000</v>
      </c>
      <c r="H173" s="20">
        <f t="shared" si="20"/>
        <v>1586.3</v>
      </c>
      <c r="I173" s="20">
        <f t="shared" si="19"/>
        <v>51586.3</v>
      </c>
      <c r="J173" s="75">
        <f t="shared" si="21"/>
        <v>450000</v>
      </c>
    </row>
    <row r="174" spans="1:10" s="19" customFormat="1" ht="12.75" customHeight="1">
      <c r="A174" s="22">
        <v>45230</v>
      </c>
      <c r="B174" s="17">
        <v>0.0386</v>
      </c>
      <c r="C174" s="73">
        <f>C173</f>
        <v>0</v>
      </c>
      <c r="D174" s="18">
        <f aca="true" t="shared" si="22" ref="D174:D200">B174+C174</f>
        <v>0.0386</v>
      </c>
      <c r="E174" s="18"/>
      <c r="F174" s="23"/>
      <c r="G174" s="23">
        <v>0</v>
      </c>
      <c r="H174" s="20">
        <f t="shared" si="20"/>
        <v>1475.26</v>
      </c>
      <c r="I174" s="20">
        <f aca="true" t="shared" si="23" ref="I174:I200">G174+H174</f>
        <v>1475.26</v>
      </c>
      <c r="J174" s="75">
        <f t="shared" si="21"/>
        <v>450000</v>
      </c>
    </row>
    <row r="175" spans="1:10" s="19" customFormat="1" ht="12.75" customHeight="1">
      <c r="A175" s="22">
        <v>45260</v>
      </c>
      <c r="B175" s="17">
        <v>0.0386</v>
      </c>
      <c r="C175" s="73">
        <f>C174</f>
        <v>0</v>
      </c>
      <c r="D175" s="18">
        <f t="shared" si="22"/>
        <v>0.0386</v>
      </c>
      <c r="E175" s="18"/>
      <c r="F175" s="23"/>
      <c r="G175" s="23">
        <v>0</v>
      </c>
      <c r="H175" s="20">
        <f aca="true" t="shared" si="24" ref="H175:H200">ROUND(J174*(A175-A174)*D175/365,2)</f>
        <v>1427.67</v>
      </c>
      <c r="I175" s="20">
        <f t="shared" si="23"/>
        <v>1427.67</v>
      </c>
      <c r="J175" s="75">
        <f t="shared" si="21"/>
        <v>450000</v>
      </c>
    </row>
    <row r="176" spans="1:10" s="19" customFormat="1" ht="12.75" customHeight="1">
      <c r="A176" s="53">
        <v>45291</v>
      </c>
      <c r="B176" s="17">
        <v>0.0386</v>
      </c>
      <c r="C176" s="73">
        <f>C173</f>
        <v>0</v>
      </c>
      <c r="D176" s="18">
        <f t="shared" si="22"/>
        <v>0.0386</v>
      </c>
      <c r="E176" s="18"/>
      <c r="F176" s="23"/>
      <c r="G176" s="23">
        <v>50000</v>
      </c>
      <c r="H176" s="20">
        <f t="shared" si="24"/>
        <v>1475.26</v>
      </c>
      <c r="I176" s="20">
        <f t="shared" si="23"/>
        <v>51475.26</v>
      </c>
      <c r="J176" s="75">
        <f t="shared" si="21"/>
        <v>400000</v>
      </c>
    </row>
    <row r="177" spans="1:10" s="52" customFormat="1" ht="12.75" customHeight="1">
      <c r="A177" s="48">
        <v>45322</v>
      </c>
      <c r="B177" s="57">
        <v>0.0386</v>
      </c>
      <c r="C177" s="49">
        <f>C80</f>
        <v>0</v>
      </c>
      <c r="D177" s="49">
        <f t="shared" si="22"/>
        <v>0.0386</v>
      </c>
      <c r="E177" s="49"/>
      <c r="F177" s="50"/>
      <c r="G177" s="72">
        <v>0</v>
      </c>
      <c r="H177" s="20">
        <f t="shared" si="24"/>
        <v>1311.34</v>
      </c>
      <c r="I177" s="71">
        <f t="shared" si="23"/>
        <v>1311.34</v>
      </c>
      <c r="J177" s="75">
        <f t="shared" si="21"/>
        <v>400000</v>
      </c>
    </row>
    <row r="178" spans="1:10" s="52" customFormat="1" ht="12" customHeight="1">
      <c r="A178" s="53">
        <v>45351</v>
      </c>
      <c r="B178" s="17">
        <v>0.0386</v>
      </c>
      <c r="C178" s="73">
        <f>C177</f>
        <v>0</v>
      </c>
      <c r="D178" s="73">
        <f t="shared" si="22"/>
        <v>0.0386</v>
      </c>
      <c r="E178" s="73"/>
      <c r="F178" s="72"/>
      <c r="G178" s="72">
        <v>0</v>
      </c>
      <c r="H178" s="20">
        <f t="shared" si="24"/>
        <v>1226.74</v>
      </c>
      <c r="I178" s="71">
        <f t="shared" si="23"/>
        <v>1226.74</v>
      </c>
      <c r="J178" s="75">
        <f t="shared" si="21"/>
        <v>400000</v>
      </c>
    </row>
    <row r="179" spans="1:10" s="74" customFormat="1" ht="12" customHeight="1">
      <c r="A179" s="53">
        <v>45382</v>
      </c>
      <c r="B179" s="17">
        <v>0.0386</v>
      </c>
      <c r="C179" s="73">
        <f>C178</f>
        <v>0</v>
      </c>
      <c r="D179" s="73">
        <f t="shared" si="22"/>
        <v>0.0386</v>
      </c>
      <c r="E179" s="73"/>
      <c r="F179" s="72"/>
      <c r="G179" s="72">
        <v>50000</v>
      </c>
      <c r="H179" s="20">
        <f t="shared" si="24"/>
        <v>1311.34</v>
      </c>
      <c r="I179" s="71">
        <f t="shared" si="23"/>
        <v>51311.34</v>
      </c>
      <c r="J179" s="75">
        <f t="shared" si="21"/>
        <v>350000</v>
      </c>
    </row>
    <row r="180" spans="1:10" s="19" customFormat="1" ht="12.75" customHeight="1">
      <c r="A180" s="22">
        <v>45412</v>
      </c>
      <c r="B180" s="17">
        <v>0.0386</v>
      </c>
      <c r="C180" s="73">
        <f>C179</f>
        <v>0</v>
      </c>
      <c r="D180" s="18">
        <f t="shared" si="22"/>
        <v>0.0386</v>
      </c>
      <c r="E180" s="18"/>
      <c r="F180" s="23"/>
      <c r="G180" s="23">
        <v>0</v>
      </c>
      <c r="H180" s="20">
        <f t="shared" si="24"/>
        <v>1110.41</v>
      </c>
      <c r="I180" s="20">
        <f t="shared" si="23"/>
        <v>1110.41</v>
      </c>
      <c r="J180" s="75">
        <f t="shared" si="21"/>
        <v>350000</v>
      </c>
    </row>
    <row r="181" spans="1:10" s="19" customFormat="1" ht="12.75" customHeight="1">
      <c r="A181" s="22">
        <v>45443</v>
      </c>
      <c r="B181" s="17">
        <v>0.0386</v>
      </c>
      <c r="C181" s="73">
        <f>C180</f>
        <v>0</v>
      </c>
      <c r="D181" s="18">
        <f t="shared" si="22"/>
        <v>0.0386</v>
      </c>
      <c r="E181" s="18"/>
      <c r="F181" s="23"/>
      <c r="G181" s="23">
        <v>0</v>
      </c>
      <c r="H181" s="20">
        <f t="shared" si="24"/>
        <v>1147.42</v>
      </c>
      <c r="I181" s="20">
        <f t="shared" si="23"/>
        <v>1147.42</v>
      </c>
      <c r="J181" s="75">
        <f t="shared" si="21"/>
        <v>350000</v>
      </c>
    </row>
    <row r="182" spans="1:10" s="19" customFormat="1" ht="12.75" customHeight="1">
      <c r="A182" s="22">
        <v>45473</v>
      </c>
      <c r="B182" s="17">
        <v>0.0386</v>
      </c>
      <c r="C182" s="73">
        <f>C179</f>
        <v>0</v>
      </c>
      <c r="D182" s="18">
        <f t="shared" si="22"/>
        <v>0.0386</v>
      </c>
      <c r="E182" s="18"/>
      <c r="F182" s="23"/>
      <c r="G182" s="23">
        <v>50000</v>
      </c>
      <c r="H182" s="20">
        <f t="shared" si="24"/>
        <v>1110.41</v>
      </c>
      <c r="I182" s="20">
        <f t="shared" si="23"/>
        <v>51110.41</v>
      </c>
      <c r="J182" s="75">
        <f t="shared" si="21"/>
        <v>300000</v>
      </c>
    </row>
    <row r="183" spans="1:10" s="19" customFormat="1" ht="12.75" customHeight="1">
      <c r="A183" s="22">
        <v>45504</v>
      </c>
      <c r="B183" s="17">
        <v>0.0386</v>
      </c>
      <c r="C183" s="73">
        <f>C182</f>
        <v>0</v>
      </c>
      <c r="D183" s="18">
        <f t="shared" si="22"/>
        <v>0.0386</v>
      </c>
      <c r="E183" s="18"/>
      <c r="F183" s="23"/>
      <c r="G183" s="23">
        <v>0</v>
      </c>
      <c r="H183" s="20">
        <f t="shared" si="24"/>
        <v>983.51</v>
      </c>
      <c r="I183" s="20">
        <f t="shared" si="23"/>
        <v>983.51</v>
      </c>
      <c r="J183" s="75">
        <f aca="true" t="shared" si="25" ref="J183:J200">J182-G183</f>
        <v>300000</v>
      </c>
    </row>
    <row r="184" spans="1:10" s="19" customFormat="1" ht="12.75" customHeight="1">
      <c r="A184" s="22">
        <v>45535</v>
      </c>
      <c r="B184" s="17">
        <v>0.0386</v>
      </c>
      <c r="C184" s="73">
        <f>C183</f>
        <v>0</v>
      </c>
      <c r="D184" s="18">
        <f t="shared" si="22"/>
        <v>0.0386</v>
      </c>
      <c r="E184" s="18"/>
      <c r="F184" s="23"/>
      <c r="G184" s="23">
        <v>0</v>
      </c>
      <c r="H184" s="20">
        <f t="shared" si="24"/>
        <v>983.51</v>
      </c>
      <c r="I184" s="20">
        <f t="shared" si="23"/>
        <v>983.51</v>
      </c>
      <c r="J184" s="75">
        <f t="shared" si="25"/>
        <v>300000</v>
      </c>
    </row>
    <row r="185" spans="1:10" s="19" customFormat="1" ht="12.75" customHeight="1">
      <c r="A185" s="22">
        <v>45565</v>
      </c>
      <c r="B185" s="17">
        <v>0.0386</v>
      </c>
      <c r="C185" s="73">
        <f>C182</f>
        <v>0</v>
      </c>
      <c r="D185" s="18">
        <f t="shared" si="22"/>
        <v>0.0386</v>
      </c>
      <c r="E185" s="18"/>
      <c r="F185" s="23"/>
      <c r="G185" s="23">
        <v>50000</v>
      </c>
      <c r="H185" s="20">
        <f t="shared" si="24"/>
        <v>951.78</v>
      </c>
      <c r="I185" s="20">
        <f t="shared" si="23"/>
        <v>50951.78</v>
      </c>
      <c r="J185" s="75">
        <f t="shared" si="25"/>
        <v>250000</v>
      </c>
    </row>
    <row r="186" spans="1:10" s="19" customFormat="1" ht="12.75" customHeight="1">
      <c r="A186" s="22">
        <v>45596</v>
      </c>
      <c r="B186" s="17">
        <v>0.0386</v>
      </c>
      <c r="C186" s="73">
        <f>C185</f>
        <v>0</v>
      </c>
      <c r="D186" s="18">
        <f t="shared" si="22"/>
        <v>0.0386</v>
      </c>
      <c r="E186" s="18"/>
      <c r="F186" s="23"/>
      <c r="G186" s="23">
        <v>0</v>
      </c>
      <c r="H186" s="20">
        <f t="shared" si="24"/>
        <v>819.59</v>
      </c>
      <c r="I186" s="20">
        <f t="shared" si="23"/>
        <v>819.59</v>
      </c>
      <c r="J186" s="75">
        <f t="shared" si="25"/>
        <v>250000</v>
      </c>
    </row>
    <row r="187" spans="1:10" s="19" customFormat="1" ht="12.75" customHeight="1">
      <c r="A187" s="22">
        <v>45626</v>
      </c>
      <c r="B187" s="17">
        <v>0.0386</v>
      </c>
      <c r="C187" s="73">
        <f>C186</f>
        <v>0</v>
      </c>
      <c r="D187" s="18">
        <f t="shared" si="22"/>
        <v>0.0386</v>
      </c>
      <c r="E187" s="18"/>
      <c r="F187" s="23"/>
      <c r="G187" s="23">
        <v>0</v>
      </c>
      <c r="H187" s="20">
        <f t="shared" si="24"/>
        <v>793.15</v>
      </c>
      <c r="I187" s="20">
        <f t="shared" si="23"/>
        <v>793.15</v>
      </c>
      <c r="J187" s="75">
        <f t="shared" si="25"/>
        <v>250000</v>
      </c>
    </row>
    <row r="188" spans="1:10" s="19" customFormat="1" ht="12.75" customHeight="1">
      <c r="A188" s="53">
        <v>45657</v>
      </c>
      <c r="B188" s="17">
        <v>0.0386</v>
      </c>
      <c r="C188" s="73">
        <f>C185</f>
        <v>0</v>
      </c>
      <c r="D188" s="18">
        <f t="shared" si="22"/>
        <v>0.0386</v>
      </c>
      <c r="E188" s="18"/>
      <c r="F188" s="23"/>
      <c r="G188" s="23">
        <v>50000</v>
      </c>
      <c r="H188" s="20">
        <f t="shared" si="24"/>
        <v>819.59</v>
      </c>
      <c r="I188" s="20">
        <f t="shared" si="23"/>
        <v>50819.59</v>
      </c>
      <c r="J188" s="75">
        <f t="shared" si="25"/>
        <v>200000</v>
      </c>
    </row>
    <row r="189" spans="1:10" s="52" customFormat="1" ht="12.75" customHeight="1">
      <c r="A189" s="48">
        <v>45688</v>
      </c>
      <c r="B189" s="57">
        <v>0.0386</v>
      </c>
      <c r="C189" s="49">
        <f>C92</f>
        <v>0</v>
      </c>
      <c r="D189" s="49">
        <f t="shared" si="22"/>
        <v>0.0386</v>
      </c>
      <c r="E189" s="49"/>
      <c r="F189" s="50"/>
      <c r="G189" s="72">
        <v>0</v>
      </c>
      <c r="H189" s="20">
        <f t="shared" si="24"/>
        <v>655.67</v>
      </c>
      <c r="I189" s="71">
        <f t="shared" si="23"/>
        <v>655.67</v>
      </c>
      <c r="J189" s="75">
        <f t="shared" si="25"/>
        <v>200000</v>
      </c>
    </row>
    <row r="190" spans="1:10" s="52" customFormat="1" ht="12" customHeight="1">
      <c r="A190" s="53">
        <v>45716</v>
      </c>
      <c r="B190" s="17">
        <v>0.0386</v>
      </c>
      <c r="C190" s="73">
        <f>C189</f>
        <v>0</v>
      </c>
      <c r="D190" s="73">
        <f t="shared" si="22"/>
        <v>0.0386</v>
      </c>
      <c r="E190" s="73"/>
      <c r="F190" s="72"/>
      <c r="G190" s="72">
        <v>0</v>
      </c>
      <c r="H190" s="20">
        <f t="shared" si="24"/>
        <v>592.22</v>
      </c>
      <c r="I190" s="71">
        <f t="shared" si="23"/>
        <v>592.22</v>
      </c>
      <c r="J190" s="75">
        <f t="shared" si="25"/>
        <v>200000</v>
      </c>
    </row>
    <row r="191" spans="1:10" s="74" customFormat="1" ht="12" customHeight="1">
      <c r="A191" s="53">
        <v>45747</v>
      </c>
      <c r="B191" s="17">
        <v>0.0386</v>
      </c>
      <c r="C191" s="73">
        <f>C190</f>
        <v>0</v>
      </c>
      <c r="D191" s="73">
        <f t="shared" si="22"/>
        <v>0.0386</v>
      </c>
      <c r="E191" s="73"/>
      <c r="F191" s="72"/>
      <c r="G191" s="72">
        <v>50000</v>
      </c>
      <c r="H191" s="20">
        <f t="shared" si="24"/>
        <v>655.67</v>
      </c>
      <c r="I191" s="71">
        <f t="shared" si="23"/>
        <v>50655.67</v>
      </c>
      <c r="J191" s="75">
        <f t="shared" si="25"/>
        <v>150000</v>
      </c>
    </row>
    <row r="192" spans="1:10" s="19" customFormat="1" ht="12.75" customHeight="1">
      <c r="A192" s="22">
        <v>45777</v>
      </c>
      <c r="B192" s="17">
        <v>0.0386</v>
      </c>
      <c r="C192" s="73">
        <f>C191</f>
        <v>0</v>
      </c>
      <c r="D192" s="18">
        <f t="shared" si="22"/>
        <v>0.0386</v>
      </c>
      <c r="E192" s="18"/>
      <c r="F192" s="23"/>
      <c r="G192" s="23">
        <v>0</v>
      </c>
      <c r="H192" s="20">
        <f t="shared" si="24"/>
        <v>475.89</v>
      </c>
      <c r="I192" s="20">
        <f t="shared" si="23"/>
        <v>475.89</v>
      </c>
      <c r="J192" s="75">
        <f t="shared" si="25"/>
        <v>150000</v>
      </c>
    </row>
    <row r="193" spans="1:10" s="19" customFormat="1" ht="12.75" customHeight="1">
      <c r="A193" s="22">
        <v>45808</v>
      </c>
      <c r="B193" s="17">
        <v>0.0386</v>
      </c>
      <c r="C193" s="73">
        <f>C192</f>
        <v>0</v>
      </c>
      <c r="D193" s="18">
        <f t="shared" si="22"/>
        <v>0.0386</v>
      </c>
      <c r="E193" s="18"/>
      <c r="F193" s="23"/>
      <c r="G193" s="23">
        <v>0</v>
      </c>
      <c r="H193" s="20">
        <f t="shared" si="24"/>
        <v>491.75</v>
      </c>
      <c r="I193" s="20">
        <f t="shared" si="23"/>
        <v>491.75</v>
      </c>
      <c r="J193" s="75">
        <f t="shared" si="25"/>
        <v>150000</v>
      </c>
    </row>
    <row r="194" spans="1:10" s="19" customFormat="1" ht="12.75" customHeight="1">
      <c r="A194" s="22">
        <v>45838</v>
      </c>
      <c r="B194" s="17">
        <v>0.0386</v>
      </c>
      <c r="C194" s="73">
        <f>C191</f>
        <v>0</v>
      </c>
      <c r="D194" s="18">
        <f t="shared" si="22"/>
        <v>0.0386</v>
      </c>
      <c r="E194" s="18"/>
      <c r="F194" s="23"/>
      <c r="G194" s="23">
        <v>50000</v>
      </c>
      <c r="H194" s="20">
        <f t="shared" si="24"/>
        <v>475.89</v>
      </c>
      <c r="I194" s="20">
        <f t="shared" si="23"/>
        <v>50475.89</v>
      </c>
      <c r="J194" s="75">
        <f t="shared" si="25"/>
        <v>100000</v>
      </c>
    </row>
    <row r="195" spans="1:10" s="19" customFormat="1" ht="12.75" customHeight="1">
      <c r="A195" s="22">
        <v>45869</v>
      </c>
      <c r="B195" s="17">
        <v>0.0386</v>
      </c>
      <c r="C195" s="73">
        <f>C194</f>
        <v>0</v>
      </c>
      <c r="D195" s="18">
        <f t="shared" si="22"/>
        <v>0.0386</v>
      </c>
      <c r="E195" s="18"/>
      <c r="F195" s="23"/>
      <c r="G195" s="23">
        <v>0</v>
      </c>
      <c r="H195" s="20">
        <f t="shared" si="24"/>
        <v>327.84</v>
      </c>
      <c r="I195" s="20">
        <f t="shared" si="23"/>
        <v>327.84</v>
      </c>
      <c r="J195" s="75">
        <f t="shared" si="25"/>
        <v>100000</v>
      </c>
    </row>
    <row r="196" spans="1:10" s="19" customFormat="1" ht="12.75" customHeight="1">
      <c r="A196" s="22">
        <v>45900</v>
      </c>
      <c r="B196" s="17">
        <v>0.0386</v>
      </c>
      <c r="C196" s="73">
        <f>C195</f>
        <v>0</v>
      </c>
      <c r="D196" s="18">
        <f t="shared" si="22"/>
        <v>0.0386</v>
      </c>
      <c r="E196" s="18"/>
      <c r="F196" s="23"/>
      <c r="G196" s="23">
        <v>0</v>
      </c>
      <c r="H196" s="20">
        <f t="shared" si="24"/>
        <v>327.84</v>
      </c>
      <c r="I196" s="20">
        <f t="shared" si="23"/>
        <v>327.84</v>
      </c>
      <c r="J196" s="75">
        <f t="shared" si="25"/>
        <v>100000</v>
      </c>
    </row>
    <row r="197" spans="1:10" s="19" customFormat="1" ht="12.75" customHeight="1">
      <c r="A197" s="22">
        <v>45930</v>
      </c>
      <c r="B197" s="17">
        <v>0.0386</v>
      </c>
      <c r="C197" s="73">
        <f>C194</f>
        <v>0</v>
      </c>
      <c r="D197" s="18">
        <f t="shared" si="22"/>
        <v>0.0386</v>
      </c>
      <c r="E197" s="18"/>
      <c r="F197" s="23"/>
      <c r="G197" s="23">
        <v>50000</v>
      </c>
      <c r="H197" s="20">
        <f t="shared" si="24"/>
        <v>317.26</v>
      </c>
      <c r="I197" s="20">
        <f t="shared" si="23"/>
        <v>50317.26</v>
      </c>
      <c r="J197" s="75">
        <f t="shared" si="25"/>
        <v>50000</v>
      </c>
    </row>
    <row r="198" spans="1:10" s="19" customFormat="1" ht="12.75" customHeight="1">
      <c r="A198" s="22">
        <v>45961</v>
      </c>
      <c r="B198" s="17">
        <v>0.0386</v>
      </c>
      <c r="C198" s="73">
        <f>C197</f>
        <v>0</v>
      </c>
      <c r="D198" s="18">
        <f t="shared" si="22"/>
        <v>0.0386</v>
      </c>
      <c r="E198" s="18"/>
      <c r="F198" s="23"/>
      <c r="G198" s="23">
        <v>0</v>
      </c>
      <c r="H198" s="20">
        <f t="shared" si="24"/>
        <v>163.92</v>
      </c>
      <c r="I198" s="20">
        <f t="shared" si="23"/>
        <v>163.92</v>
      </c>
      <c r="J198" s="75">
        <f t="shared" si="25"/>
        <v>50000</v>
      </c>
    </row>
    <row r="199" spans="1:10" s="19" customFormat="1" ht="12.75" customHeight="1">
      <c r="A199" s="22">
        <v>45991</v>
      </c>
      <c r="B199" s="17">
        <v>0.0386</v>
      </c>
      <c r="C199" s="73">
        <f>C198</f>
        <v>0</v>
      </c>
      <c r="D199" s="18">
        <f t="shared" si="22"/>
        <v>0.0386</v>
      </c>
      <c r="E199" s="18"/>
      <c r="F199" s="23"/>
      <c r="G199" s="23">
        <v>0</v>
      </c>
      <c r="H199" s="20">
        <f t="shared" si="24"/>
        <v>158.63</v>
      </c>
      <c r="I199" s="20">
        <f t="shared" si="23"/>
        <v>158.63</v>
      </c>
      <c r="J199" s="75">
        <f t="shared" si="25"/>
        <v>50000</v>
      </c>
    </row>
    <row r="200" spans="1:10" s="19" customFormat="1" ht="12.75" customHeight="1" thickBot="1">
      <c r="A200" s="53">
        <v>46022</v>
      </c>
      <c r="B200" s="17">
        <v>0.0386</v>
      </c>
      <c r="C200" s="73">
        <f>C197</f>
        <v>0</v>
      </c>
      <c r="D200" s="18">
        <f t="shared" si="22"/>
        <v>0.0386</v>
      </c>
      <c r="E200" s="18"/>
      <c r="F200" s="23"/>
      <c r="G200" s="23">
        <v>50000</v>
      </c>
      <c r="H200" s="20">
        <f t="shared" si="24"/>
        <v>163.92</v>
      </c>
      <c r="I200" s="20">
        <f t="shared" si="23"/>
        <v>50163.92</v>
      </c>
      <c r="J200" s="75">
        <f t="shared" si="25"/>
        <v>0</v>
      </c>
    </row>
    <row r="201" spans="1:10" s="28" customFormat="1" ht="13.5" thickBot="1">
      <c r="A201" s="24"/>
      <c r="B201" s="24"/>
      <c r="C201" s="24"/>
      <c r="D201" s="25"/>
      <c r="E201" s="26">
        <f>SUM(E14:E92)</f>
        <v>0</v>
      </c>
      <c r="F201" s="61">
        <f>SUM(F14:F92)</f>
        <v>2000000</v>
      </c>
      <c r="G201" s="61">
        <f>SUM(G14:G200)</f>
        <v>2000000</v>
      </c>
      <c r="H201" s="26">
        <f>SUM(H14:H200)</f>
        <v>792561.02</v>
      </c>
      <c r="I201" s="26">
        <f>SUM(I14:I200)</f>
        <v>2792561.0199999996</v>
      </c>
      <c r="J201" s="27"/>
    </row>
    <row r="202" spans="1:10" s="28" customFormat="1" ht="13.5" thickBot="1">
      <c r="A202" s="29"/>
      <c r="B202" s="29"/>
      <c r="C202" s="29"/>
      <c r="D202" s="30"/>
      <c r="E202" s="30"/>
      <c r="F202" s="87" t="s">
        <v>15</v>
      </c>
      <c r="G202" s="88"/>
      <c r="H202" s="31">
        <f>H201+E201</f>
        <v>792561.02</v>
      </c>
      <c r="I202" s="32"/>
      <c r="J202" s="32"/>
    </row>
    <row r="203" spans="1:10" s="28" customFormat="1" ht="12.75">
      <c r="A203" s="29"/>
      <c r="B203" s="29"/>
      <c r="C203" s="29"/>
      <c r="D203" s="30"/>
      <c r="E203" s="33"/>
      <c r="F203" s="62"/>
      <c r="G203" s="33"/>
      <c r="H203" s="34"/>
      <c r="I203" s="32"/>
      <c r="J203" s="32"/>
    </row>
    <row r="204" spans="1:10" s="28" customFormat="1" ht="12.75">
      <c r="A204" s="29"/>
      <c r="C204" s="32"/>
      <c r="F204" s="63"/>
      <c r="H204" s="32"/>
      <c r="I204" s="32"/>
      <c r="J204" s="32"/>
    </row>
    <row r="205" spans="1:10" s="28" customFormat="1" ht="12.75">
      <c r="A205" s="29"/>
      <c r="B205" s="29"/>
      <c r="C205" s="29"/>
      <c r="D205" s="30"/>
      <c r="F205" s="63"/>
      <c r="G205" s="32"/>
      <c r="H205" s="32"/>
      <c r="I205" s="32"/>
      <c r="J205" s="32"/>
    </row>
    <row r="206" spans="1:10" s="28" customFormat="1" ht="15">
      <c r="A206" s="29"/>
      <c r="B206" s="29"/>
      <c r="C206" s="29"/>
      <c r="D206" s="30"/>
      <c r="E206" s="35"/>
      <c r="F206" s="64"/>
      <c r="G206" s="55"/>
      <c r="H206" s="34"/>
      <c r="I206" s="32"/>
      <c r="J206" s="32"/>
    </row>
    <row r="207" spans="1:10" s="28" customFormat="1" ht="15">
      <c r="A207" s="29"/>
      <c r="B207" s="29"/>
      <c r="C207" s="29"/>
      <c r="D207" s="30"/>
      <c r="E207" s="33"/>
      <c r="F207" s="62"/>
      <c r="G207" s="56"/>
      <c r="H207" s="36"/>
      <c r="I207" s="32"/>
      <c r="J207" s="32"/>
    </row>
    <row r="208" spans="1:10" s="28" customFormat="1" ht="12.75">
      <c r="A208" s="29"/>
      <c r="C208" s="32"/>
      <c r="F208" s="63"/>
      <c r="G208" s="28" t="s">
        <v>17</v>
      </c>
      <c r="H208" s="37"/>
      <c r="I208" s="32"/>
      <c r="J208" s="32"/>
    </row>
    <row r="209" spans="1:10" s="28" customFormat="1" ht="12.75">
      <c r="A209" s="29"/>
      <c r="B209" s="29"/>
      <c r="C209" s="29"/>
      <c r="D209" s="30"/>
      <c r="F209" s="63"/>
      <c r="G209" s="76" t="s">
        <v>19</v>
      </c>
      <c r="H209" s="77"/>
      <c r="I209" s="77"/>
      <c r="J209" s="77"/>
    </row>
    <row r="210" spans="1:10" s="28" customFormat="1" ht="12.75">
      <c r="A210" s="29"/>
      <c r="B210" s="29"/>
      <c r="C210" s="29"/>
      <c r="D210" s="30"/>
      <c r="E210" s="30"/>
      <c r="F210" s="63"/>
      <c r="G210" s="77"/>
      <c r="H210" s="77"/>
      <c r="I210" s="77"/>
      <c r="J210" s="77"/>
    </row>
    <row r="211" spans="2:10" ht="12.75">
      <c r="B211" s="29"/>
      <c r="C211" s="29"/>
      <c r="D211" s="30"/>
      <c r="E211" s="30"/>
      <c r="F211" s="63"/>
      <c r="G211" s="77"/>
      <c r="H211" s="77"/>
      <c r="I211" s="77"/>
      <c r="J211" s="77"/>
    </row>
    <row r="212" spans="2:10" ht="12.75">
      <c r="B212" s="29"/>
      <c r="C212" s="29"/>
      <c r="D212" s="38"/>
      <c r="E212" s="38"/>
      <c r="F212" s="65"/>
      <c r="G212" s="77"/>
      <c r="H212" s="77"/>
      <c r="I212" s="77"/>
      <c r="J212" s="77"/>
    </row>
    <row r="213" spans="2:10" ht="12.75">
      <c r="B213" s="29"/>
      <c r="C213" s="29"/>
      <c r="D213" s="38"/>
      <c r="E213" s="39"/>
      <c r="F213" s="66"/>
      <c r="G213" s="77"/>
      <c r="H213" s="77"/>
      <c r="I213" s="77"/>
      <c r="J213" s="77"/>
    </row>
    <row r="214" spans="4:9" ht="12.75">
      <c r="D214" s="40"/>
      <c r="E214" s="40"/>
      <c r="F214" s="67"/>
      <c r="G214" s="40"/>
      <c r="H214" s="41"/>
      <c r="I214" s="42"/>
    </row>
    <row r="215" spans="4:9" ht="12.75">
      <c r="D215" s="40"/>
      <c r="E215" s="40"/>
      <c r="F215" s="67"/>
      <c r="G215" s="40"/>
      <c r="H215" s="41"/>
      <c r="I215" s="42"/>
    </row>
    <row r="216" spans="4:9" ht="12.75">
      <c r="D216" s="40"/>
      <c r="E216" s="40"/>
      <c r="F216" s="67"/>
      <c r="G216" s="40"/>
      <c r="H216" s="41"/>
      <c r="I216" s="42"/>
    </row>
    <row r="217" spans="4:9" ht="12.75">
      <c r="D217" s="40"/>
      <c r="E217" s="40"/>
      <c r="F217" s="67"/>
      <c r="G217" s="40"/>
      <c r="H217" s="41"/>
      <c r="I217" s="42"/>
    </row>
  </sheetData>
  <mergeCells count="16">
    <mergeCell ref="D9:F9"/>
    <mergeCell ref="F202:G202"/>
    <mergeCell ref="A10:C10"/>
    <mergeCell ref="D10:F10"/>
    <mergeCell ref="A11:C11"/>
    <mergeCell ref="D11:F11"/>
    <mergeCell ref="G209:J213"/>
    <mergeCell ref="A5:C5"/>
    <mergeCell ref="D5:F5"/>
    <mergeCell ref="A6:C6"/>
    <mergeCell ref="D6:F6"/>
    <mergeCell ref="A7:C7"/>
    <mergeCell ref="D7:F7"/>
    <mergeCell ref="A8:C8"/>
    <mergeCell ref="D8:F8"/>
    <mergeCell ref="A9:C9"/>
  </mergeCells>
  <printOptions horizontalCentered="1"/>
  <pageMargins left="0.42" right="0.39" top="0.45" bottom="0.26" header="0.17" footer="0.6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ug</cp:lastModifiedBy>
  <cp:lastPrinted>2010-04-27T06:01:34Z</cp:lastPrinted>
  <dcterms:created xsi:type="dcterms:W3CDTF">2008-03-28T09:59:02Z</dcterms:created>
  <dcterms:modified xsi:type="dcterms:W3CDTF">2010-05-05T09:25:02Z</dcterms:modified>
  <cp:category/>
  <cp:version/>
  <cp:contentType/>
  <cp:contentStatus/>
</cp:coreProperties>
</file>