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2" windowHeight="9216" activeTab="0"/>
  </bookViews>
  <sheets>
    <sheet name="5" sheetId="1" r:id="rId1"/>
  </sheets>
  <definedNames>
    <definedName name="_xlnm._FilterDatabase" localSheetId="0" hidden="1">'5'!$A$1:$AL$138</definedName>
    <definedName name="_xlnm.Print_Area" localSheetId="0">'5'!$A$2:$F$138</definedName>
  </definedNames>
  <calcPr fullCalcOnLoad="1"/>
</workbook>
</file>

<file path=xl/sharedStrings.xml><?xml version="1.0" encoding="utf-8"?>
<sst xmlns="http://schemas.openxmlformats.org/spreadsheetml/2006/main" count="158" uniqueCount="87">
  <si>
    <t>Nazwa sołectwa</t>
  </si>
  <si>
    <t>Dział</t>
  </si>
  <si>
    <t>Rozdział</t>
  </si>
  <si>
    <t>§</t>
  </si>
  <si>
    <t>Przedsięwzięcia przewidziane do realizacji</t>
  </si>
  <si>
    <t>Bobrów</t>
  </si>
  <si>
    <t>Kultywowanie lokalnych tradycji i obrzędów</t>
  </si>
  <si>
    <t>Utrzymanie terenów zielonych na terenie wsi</t>
  </si>
  <si>
    <t>Zakup osprzętu i paliwa do kosiarki</t>
  </si>
  <si>
    <t>Remont dróg - zakup tłucznia</t>
  </si>
  <si>
    <t>Dofinansowanie do zakupu wozu bojowego dla OSP Rzeszotary</t>
  </si>
  <si>
    <t>Dobrzejów</t>
  </si>
  <si>
    <t xml:space="preserve">Budowa miejsca rekreacyjno sportowego w Dobrzejowie </t>
  </si>
  <si>
    <t>`</t>
  </si>
  <si>
    <t>Głuchowice</t>
  </si>
  <si>
    <t>Ogrodzenie terenu rekreacyjno sportowego w Głuchowicach</t>
  </si>
  <si>
    <t>Zakup fotopułapki na teren rekreacyjno sportowy w Głuchowicach</t>
  </si>
  <si>
    <t>Gniewomirowice</t>
  </si>
  <si>
    <t xml:space="preserve">Utrzymanie terenów zielonych na terenie wsi </t>
  </si>
  <si>
    <t>Zakup osprzętu i paliwa do kosiarki traktorka</t>
  </si>
  <si>
    <t>Przegląd stanu technicznego placu zabaw w Gniewomirowicach</t>
  </si>
  <si>
    <t>Doposażenie placu zabaw w Gniewomirowicach</t>
  </si>
  <si>
    <t>Dostawa i montaż tablicy ogłoszeniowej</t>
  </si>
  <si>
    <t>Zakup tabliczek informacyjnych</t>
  </si>
  <si>
    <t>Budowa oświetlenia ulicznego (zakup lampy solarnej)</t>
  </si>
  <si>
    <t>Goślinów</t>
  </si>
  <si>
    <t>Zakup kosiarki traktorka</t>
  </si>
  <si>
    <t>Budowa ogrodzenia terenu sportowo rekreacyjnego w Goślinowie</t>
  </si>
  <si>
    <t>Zakup wyposażenia dla jednostki OSP Ulesie</t>
  </si>
  <si>
    <t>Grzymalin</t>
  </si>
  <si>
    <t>Zakup osprzętu, paliwa do kosiarki traktorka</t>
  </si>
  <si>
    <t>Przegląd stanu technicznego placu zabaw</t>
  </si>
  <si>
    <t>Remont urządzeń na placu zabaw</t>
  </si>
  <si>
    <t>Doposażenie świetlicy wiejskiej</t>
  </si>
  <si>
    <t>Budowa siłowni plenerowej</t>
  </si>
  <si>
    <t>Jakuszów</t>
  </si>
  <si>
    <t xml:space="preserve">Ogrodzenie terenu rekreacyjnego </t>
  </si>
  <si>
    <t>Jezierzany</t>
  </si>
  <si>
    <t>Przegląd stanu technicznego placu zabaw w Jezierzanach</t>
  </si>
  <si>
    <t>Doposażenie placu zabaw w Jezierzanach</t>
  </si>
  <si>
    <t>Kochlice</t>
  </si>
  <si>
    <t>Doposażenie boiska sportowego w Kochlicach</t>
  </si>
  <si>
    <t>Przegląd stanu technicznego placu zabaw w Kochlicach</t>
  </si>
  <si>
    <t>Budowa progów zwalniających</t>
  </si>
  <si>
    <t>Lipce</t>
  </si>
  <si>
    <t>Zakup książek do biblioteczki</t>
  </si>
  <si>
    <t>Miłkowice</t>
  </si>
  <si>
    <t>Wieniec dożynkowy</t>
  </si>
  <si>
    <t>Doposażenie placu zabaw przy ul. Wojska Polskiego</t>
  </si>
  <si>
    <t>Przegląd stanu technicznego placów zabaw w Miłkowicach</t>
  </si>
  <si>
    <t>Rozbudowa placu zabaw przy ul. Polnej</t>
  </si>
  <si>
    <t>Wymiana wiaty przystankowej</t>
  </si>
  <si>
    <t>Doposażenie boiska sportowego w Miłkowicach.</t>
  </si>
  <si>
    <t>Remont dróg polnych w sołectwie</t>
  </si>
  <si>
    <t>Pątnówek</t>
  </si>
  <si>
    <t>Remont świetlicy wiejskiej</t>
  </si>
  <si>
    <t>Rzeszotary</t>
  </si>
  <si>
    <t>Doposażenie placu zabaw przy Szkole Podstawowej w Rzeszotarach</t>
  </si>
  <si>
    <t>Organizacja zajęć kulturalnych dla dzieci</t>
  </si>
  <si>
    <t>Zagospodarowanie terenu rekreacyjno sportowego przy ul. Szkolnej w Rzeszotarach</t>
  </si>
  <si>
    <t>Siedliska</t>
  </si>
  <si>
    <t>Przegląd stanu technicznego placu zabaw w Siedliskach</t>
  </si>
  <si>
    <t>Rozbudowa terenu rekreacyjnego w Siedliskach</t>
  </si>
  <si>
    <t>Organizacja dożynek wiejskich</t>
  </si>
  <si>
    <t xml:space="preserve">Budowa systemu nawadniającego na boisku sportowym w Siedlikach </t>
  </si>
  <si>
    <t>Studnica</t>
  </si>
  <si>
    <t>Zakup wyposażenia na potrzeby sołectwa</t>
  </si>
  <si>
    <t>Zagospodarowanie miejsca rekreacyjno sportowego w Studnicy</t>
  </si>
  <si>
    <t>Ulesie</t>
  </si>
  <si>
    <t>Doposażenie placu zabaw w Ulesiu</t>
  </si>
  <si>
    <t>Przegląd stanu technicznego placu zabaw w Ulesiu</t>
  </si>
  <si>
    <t>OGÓŁEM</t>
  </si>
  <si>
    <t>Zakup materiałów do wykonania ławek</t>
  </si>
  <si>
    <t>Budowa oświetlenia ulicznego - lampa solarna</t>
  </si>
  <si>
    <t xml:space="preserve">Zakup narzędzi i sadzonek na tereny zielone wsi Ulesie                                          </t>
  </si>
  <si>
    <t>Zakup kuchni polowej</t>
  </si>
  <si>
    <t>Zakup namiotu, ławek i stołów</t>
  </si>
  <si>
    <t>Zakup lustra drogowego</t>
  </si>
  <si>
    <t>Naprawa i konserwacja urządzeń na placu zabaw</t>
  </si>
  <si>
    <t>Zakup kosiarki</t>
  </si>
  <si>
    <t>Kwota planu</t>
  </si>
  <si>
    <t>Załącznik nr 6</t>
  </si>
  <si>
    <t>Budowa ogrodzenia terenu sportowo rekreacyjnego w Grzymalinie</t>
  </si>
  <si>
    <t>Budowa ogrodzenia terenu sportowo rekreacyjnego w Lipcach</t>
  </si>
  <si>
    <t>z dnia 27 września 2019r.</t>
  </si>
  <si>
    <t>Zakup ławek i stołów</t>
  </si>
  <si>
    <t>do Uchwały Rady Gminy Miłkowice Nr XI/63/2019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</si>
</sst>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61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Calibri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4" fontId="0" fillId="0" borderId="0" applyFill="0" applyBorder="0" applyAlignment="0" applyProtection="0"/>
    <xf numFmtId="41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31" borderId="9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 applyAlignment="1">
      <alignment horizontal="left" wrapText="1"/>
      <protection/>
    </xf>
    <xf numFmtId="4" fontId="2" fillId="0" borderId="0" xfId="52" applyNumberFormat="1" applyFont="1" applyFill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4" fontId="2" fillId="0" borderId="0" xfId="52" applyNumberFormat="1" applyFont="1" applyFill="1" applyBorder="1">
      <alignment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52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52" applyFont="1" applyFill="1" applyBorder="1" applyAlignment="1">
      <alignment vertical="top"/>
      <protection/>
    </xf>
    <xf numFmtId="4" fontId="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4" fillId="0" borderId="0" xfId="52" applyFont="1" applyFill="1" applyBorder="1">
      <alignment/>
      <protection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42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4" fontId="13" fillId="0" borderId="10" xfId="4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42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0" xfId="42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4" fontId="60" fillId="0" borderId="10" xfId="42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42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" fontId="7" fillId="0" borderId="12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13" xfId="52" applyFont="1" applyFill="1" applyBorder="1" applyAlignment="1">
      <alignment horizontal="center" vertical="top"/>
      <protection/>
    </xf>
    <xf numFmtId="0" fontId="8" fillId="0" borderId="13" xfId="52" applyFont="1" applyFill="1" applyBorder="1" applyAlignment="1">
      <alignment horizontal="center" vertical="top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right" vertical="top" wrapText="1"/>
    </xf>
    <xf numFmtId="0" fontId="34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undusz budżet-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39"/>
  <sheetViews>
    <sheetView tabSelected="1" zoomScalePageLayoutView="0" workbookViewId="0" topLeftCell="A97">
      <pane xSplit="2" topLeftCell="C1" activePane="topRight" state="frozen"/>
      <selection pane="topLeft" activeCell="A1" sqref="A1"/>
      <selection pane="topRight" activeCell="E103" sqref="E103"/>
    </sheetView>
  </sheetViews>
  <sheetFormatPr defaultColWidth="8.50390625" defaultRowHeight="12.75"/>
  <cols>
    <col min="1" max="1" width="12.125" style="1" customWidth="1"/>
    <col min="2" max="2" width="5.50390625" style="3" customWidth="1"/>
    <col min="3" max="3" width="7.50390625" style="4" customWidth="1"/>
    <col min="4" max="4" width="5.50390625" style="5" customWidth="1"/>
    <col min="5" max="5" width="49.125" style="6" customWidth="1"/>
    <col min="6" max="6" width="14.125" style="5" customWidth="1"/>
    <col min="7" max="9" width="8.625" style="5" customWidth="1"/>
    <col min="10" max="10" width="12.50390625" style="5" customWidth="1"/>
    <col min="11" max="11" width="14.375" style="7" customWidth="1"/>
    <col min="12" max="38" width="8.50390625" style="5" customWidth="1"/>
    <col min="39" max="16384" width="8.50390625" style="1" customWidth="1"/>
  </cols>
  <sheetData>
    <row r="1" ht="6" customHeight="1"/>
    <row r="2" ht="16.5" customHeight="1">
      <c r="F2" s="18" t="s">
        <v>81</v>
      </c>
    </row>
    <row r="3" spans="5:6" ht="16.5" customHeight="1">
      <c r="E3" s="52" t="s">
        <v>86</v>
      </c>
      <c r="F3" s="52"/>
    </row>
    <row r="4" spans="1:6" ht="22.5" customHeight="1">
      <c r="A4" s="9"/>
      <c r="B4" s="10"/>
      <c r="C4" s="8"/>
      <c r="E4" s="52" t="s">
        <v>84</v>
      </c>
      <c r="F4" s="52"/>
    </row>
    <row r="5" spans="1:38" s="2" customFormat="1" ht="26.25" customHeight="1">
      <c r="A5" s="53" t="s">
        <v>76</v>
      </c>
      <c r="B5" s="54"/>
      <c r="C5" s="54"/>
      <c r="D5" s="54"/>
      <c r="E5" s="54"/>
      <c r="F5" s="54"/>
      <c r="G5" s="11"/>
      <c r="H5" s="11"/>
      <c r="I5" s="11"/>
      <c r="J5" s="11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6" s="15" customFormat="1" ht="30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80</v>
      </c>
    </row>
    <row r="7" spans="1:6" s="23" customFormat="1" ht="15.75" customHeight="1">
      <c r="A7" s="19" t="s">
        <v>5</v>
      </c>
      <c r="B7" s="20"/>
      <c r="C7" s="20"/>
      <c r="D7" s="20"/>
      <c r="E7" s="21"/>
      <c r="F7" s="22">
        <f>SUM(F8:F15)</f>
        <v>11029.64</v>
      </c>
    </row>
    <row r="8" spans="1:6" s="28" customFormat="1" ht="18" customHeight="1">
      <c r="A8" s="24"/>
      <c r="B8" s="25">
        <v>921</v>
      </c>
      <c r="C8" s="25">
        <v>92195</v>
      </c>
      <c r="D8" s="25">
        <v>4300</v>
      </c>
      <c r="E8" s="26" t="s">
        <v>6</v>
      </c>
      <c r="F8" s="27">
        <f>1100-100</f>
        <v>1000</v>
      </c>
    </row>
    <row r="9" spans="1:6" s="32" customFormat="1" ht="18" customHeight="1">
      <c r="A9" s="14"/>
      <c r="B9" s="29">
        <v>900</v>
      </c>
      <c r="C9" s="29">
        <v>90004</v>
      </c>
      <c r="D9" s="29">
        <v>4300</v>
      </c>
      <c r="E9" s="30" t="s">
        <v>7</v>
      </c>
      <c r="F9" s="31">
        <v>2400</v>
      </c>
    </row>
    <row r="10" spans="1:6" s="32" customFormat="1" ht="18" customHeight="1">
      <c r="A10" s="14"/>
      <c r="B10" s="25">
        <v>900</v>
      </c>
      <c r="C10" s="25">
        <v>90004</v>
      </c>
      <c r="D10" s="25">
        <v>4210</v>
      </c>
      <c r="E10" s="33" t="s">
        <v>8</v>
      </c>
      <c r="F10" s="34">
        <f>1000-200</f>
        <v>800</v>
      </c>
    </row>
    <row r="11" spans="1:6" s="32" customFormat="1" ht="18" customHeight="1">
      <c r="A11" s="14"/>
      <c r="B11" s="25">
        <v>600</v>
      </c>
      <c r="C11" s="25">
        <v>60017</v>
      </c>
      <c r="D11" s="25">
        <v>4210</v>
      </c>
      <c r="E11" s="33" t="s">
        <v>9</v>
      </c>
      <c r="F11" s="34">
        <v>0</v>
      </c>
    </row>
    <row r="12" spans="1:6" s="32" customFormat="1" ht="18" customHeight="1">
      <c r="A12" s="14"/>
      <c r="B12" s="25">
        <v>921</v>
      </c>
      <c r="C12" s="25">
        <v>92109</v>
      </c>
      <c r="D12" s="25">
        <v>4210</v>
      </c>
      <c r="E12" s="33" t="s">
        <v>33</v>
      </c>
      <c r="F12" s="34">
        <v>467.41</v>
      </c>
    </row>
    <row r="13" spans="1:6" s="32" customFormat="1" ht="18" customHeight="1">
      <c r="A13" s="14"/>
      <c r="B13" s="25">
        <v>921</v>
      </c>
      <c r="C13" s="25">
        <v>92195</v>
      </c>
      <c r="D13" s="25">
        <v>4210</v>
      </c>
      <c r="E13" s="33" t="s">
        <v>72</v>
      </c>
      <c r="F13" s="34">
        <v>1000</v>
      </c>
    </row>
    <row r="14" spans="1:6" s="32" customFormat="1" ht="18" customHeight="1">
      <c r="A14" s="14"/>
      <c r="B14" s="25">
        <v>921</v>
      </c>
      <c r="C14" s="25">
        <v>92195</v>
      </c>
      <c r="D14" s="25">
        <v>4210</v>
      </c>
      <c r="E14" s="33" t="s">
        <v>85</v>
      </c>
      <c r="F14" s="34">
        <v>2862.23</v>
      </c>
    </row>
    <row r="15" spans="1:12" s="32" customFormat="1" ht="18" customHeight="1">
      <c r="A15" s="14"/>
      <c r="B15" s="25">
        <v>754</v>
      </c>
      <c r="C15" s="25">
        <v>75412</v>
      </c>
      <c r="D15" s="25">
        <v>6230</v>
      </c>
      <c r="E15" s="26" t="s">
        <v>10</v>
      </c>
      <c r="F15" s="34">
        <v>2500</v>
      </c>
      <c r="I15" s="35"/>
      <c r="K15" s="35"/>
      <c r="L15" s="35"/>
    </row>
    <row r="16" spans="1:6" s="23" customFormat="1" ht="18.75" customHeight="1">
      <c r="A16" s="19" t="s">
        <v>11</v>
      </c>
      <c r="B16" s="20"/>
      <c r="C16" s="20"/>
      <c r="D16" s="20"/>
      <c r="E16" s="21"/>
      <c r="F16" s="22">
        <f>SUM(F17:F19)</f>
        <v>15553.67</v>
      </c>
    </row>
    <row r="17" spans="1:6" s="32" customFormat="1" ht="16.5" customHeight="1">
      <c r="A17" s="14"/>
      <c r="B17" s="25">
        <v>921</v>
      </c>
      <c r="C17" s="25">
        <v>92195</v>
      </c>
      <c r="D17" s="25">
        <v>4300</v>
      </c>
      <c r="E17" s="36" t="s">
        <v>6</v>
      </c>
      <c r="F17" s="27">
        <v>1550</v>
      </c>
    </row>
    <row r="18" spans="1:8" s="32" customFormat="1" ht="16.5" customHeight="1">
      <c r="A18" s="14"/>
      <c r="B18" s="25">
        <v>921</v>
      </c>
      <c r="C18" s="25">
        <v>92195</v>
      </c>
      <c r="D18" s="25">
        <v>6050</v>
      </c>
      <c r="E18" s="37" t="s">
        <v>12</v>
      </c>
      <c r="F18" s="34">
        <v>10003.67</v>
      </c>
      <c r="H18" s="32" t="s">
        <v>13</v>
      </c>
    </row>
    <row r="19" spans="1:6" s="32" customFormat="1" ht="16.5" customHeight="1">
      <c r="A19" s="14"/>
      <c r="B19" s="25">
        <v>754</v>
      </c>
      <c r="C19" s="25">
        <v>75412</v>
      </c>
      <c r="D19" s="25">
        <v>6230</v>
      </c>
      <c r="E19" s="26" t="s">
        <v>10</v>
      </c>
      <c r="F19" s="34">
        <v>4000</v>
      </c>
    </row>
    <row r="20" spans="1:6" s="23" customFormat="1" ht="17.25" customHeight="1">
      <c r="A20" s="19" t="s">
        <v>14</v>
      </c>
      <c r="B20" s="20"/>
      <c r="C20" s="20"/>
      <c r="D20" s="20"/>
      <c r="E20" s="21"/>
      <c r="F20" s="22">
        <f>SUM(F21:F26)</f>
        <v>13347.74</v>
      </c>
    </row>
    <row r="21" spans="1:6" s="28" customFormat="1" ht="18" customHeight="1">
      <c r="A21" s="24"/>
      <c r="B21" s="29">
        <v>921</v>
      </c>
      <c r="C21" s="29">
        <v>92195</v>
      </c>
      <c r="D21" s="29">
        <v>4210</v>
      </c>
      <c r="E21" s="30" t="s">
        <v>6</v>
      </c>
      <c r="F21" s="38">
        <f>2234.19-288</f>
        <v>1946.19</v>
      </c>
    </row>
    <row r="22" spans="1:6" s="28" customFormat="1" ht="18" customHeight="1">
      <c r="A22" s="24"/>
      <c r="B22" s="29">
        <v>921</v>
      </c>
      <c r="C22" s="29">
        <v>92195</v>
      </c>
      <c r="D22" s="29">
        <v>4220</v>
      </c>
      <c r="E22" s="30" t="s">
        <v>6</v>
      </c>
      <c r="F22" s="38">
        <f>765.81+288</f>
        <v>1053.81</v>
      </c>
    </row>
    <row r="23" spans="1:6" s="28" customFormat="1" ht="18" customHeight="1">
      <c r="A23" s="24"/>
      <c r="B23" s="29">
        <v>921</v>
      </c>
      <c r="C23" s="29">
        <v>92195</v>
      </c>
      <c r="D23" s="29">
        <v>4300</v>
      </c>
      <c r="E23" s="30" t="s">
        <v>6</v>
      </c>
      <c r="F23" s="38">
        <v>1000</v>
      </c>
    </row>
    <row r="24" spans="1:6" s="32" customFormat="1" ht="18" customHeight="1">
      <c r="A24" s="14"/>
      <c r="B24" s="25">
        <v>921</v>
      </c>
      <c r="C24" s="25">
        <v>92195</v>
      </c>
      <c r="D24" s="25">
        <v>6050</v>
      </c>
      <c r="E24" s="26" t="s">
        <v>15</v>
      </c>
      <c r="F24" s="34">
        <v>5000</v>
      </c>
    </row>
    <row r="25" spans="1:6" s="32" customFormat="1" ht="21" customHeight="1">
      <c r="A25" s="14"/>
      <c r="B25" s="25">
        <v>921</v>
      </c>
      <c r="C25" s="25">
        <v>92195</v>
      </c>
      <c r="D25" s="25">
        <v>4210</v>
      </c>
      <c r="E25" s="51" t="s">
        <v>16</v>
      </c>
      <c r="F25" s="34">
        <v>1000</v>
      </c>
    </row>
    <row r="26" spans="1:6" s="32" customFormat="1" ht="18" customHeight="1">
      <c r="A26" s="14"/>
      <c r="B26" s="25">
        <v>754</v>
      </c>
      <c r="C26" s="25">
        <v>75412</v>
      </c>
      <c r="D26" s="25">
        <v>6230</v>
      </c>
      <c r="E26" s="26" t="s">
        <v>10</v>
      </c>
      <c r="F26" s="34">
        <v>3347.74</v>
      </c>
    </row>
    <row r="27" spans="1:6" s="23" customFormat="1" ht="18" customHeight="1">
      <c r="A27" s="55" t="s">
        <v>17</v>
      </c>
      <c r="B27" s="56"/>
      <c r="C27" s="20"/>
      <c r="D27" s="20"/>
      <c r="E27" s="21"/>
      <c r="F27" s="22">
        <f>SUM(F28:F37)</f>
        <v>26957.199999999997</v>
      </c>
    </row>
    <row r="28" spans="1:6" s="32" customFormat="1" ht="20.25" customHeight="1">
      <c r="A28" s="14"/>
      <c r="B28" s="25">
        <v>921</v>
      </c>
      <c r="C28" s="25">
        <v>92195</v>
      </c>
      <c r="D28" s="25">
        <v>4300</v>
      </c>
      <c r="E28" s="26" t="s">
        <v>6</v>
      </c>
      <c r="F28" s="34">
        <v>2700</v>
      </c>
    </row>
    <row r="29" spans="1:6" s="32" customFormat="1" ht="20.25" customHeight="1">
      <c r="A29" s="14"/>
      <c r="B29" s="25">
        <v>900</v>
      </c>
      <c r="C29" s="25">
        <v>90004</v>
      </c>
      <c r="D29" s="25">
        <v>4170</v>
      </c>
      <c r="E29" s="26" t="s">
        <v>18</v>
      </c>
      <c r="F29" s="34">
        <v>2750</v>
      </c>
    </row>
    <row r="30" spans="1:6" s="32" customFormat="1" ht="20.25" customHeight="1">
      <c r="A30" s="14"/>
      <c r="B30" s="25">
        <v>900</v>
      </c>
      <c r="C30" s="25">
        <v>90004</v>
      </c>
      <c r="D30" s="25">
        <v>4210</v>
      </c>
      <c r="E30" s="26" t="s">
        <v>19</v>
      </c>
      <c r="F30" s="34">
        <v>1000</v>
      </c>
    </row>
    <row r="31" spans="1:6" s="32" customFormat="1" ht="20.25" customHeight="1">
      <c r="A31" s="14"/>
      <c r="B31" s="25">
        <v>921</v>
      </c>
      <c r="C31" s="25">
        <v>92195</v>
      </c>
      <c r="D31" s="25">
        <v>4170</v>
      </c>
      <c r="E31" s="26" t="s">
        <v>20</v>
      </c>
      <c r="F31" s="34">
        <v>450</v>
      </c>
    </row>
    <row r="32" spans="1:6" s="32" customFormat="1" ht="20.25" customHeight="1">
      <c r="A32" s="14"/>
      <c r="B32" s="29">
        <v>921</v>
      </c>
      <c r="C32" s="29">
        <v>92195</v>
      </c>
      <c r="D32" s="29">
        <v>6050</v>
      </c>
      <c r="E32" s="39" t="s">
        <v>21</v>
      </c>
      <c r="F32" s="31">
        <v>4000</v>
      </c>
    </row>
    <row r="33" spans="1:6" s="32" customFormat="1" ht="20.25" customHeight="1" hidden="1">
      <c r="A33" s="14"/>
      <c r="B33" s="29">
        <v>750</v>
      </c>
      <c r="C33" s="29">
        <v>75095</v>
      </c>
      <c r="D33" s="29">
        <v>4300</v>
      </c>
      <c r="E33" s="39" t="s">
        <v>22</v>
      </c>
      <c r="F33" s="31">
        <v>0</v>
      </c>
    </row>
    <row r="34" spans="1:6" s="32" customFormat="1" ht="20.25" customHeight="1">
      <c r="A34" s="14"/>
      <c r="B34" s="29">
        <v>921</v>
      </c>
      <c r="C34" s="29">
        <v>92195</v>
      </c>
      <c r="D34" s="29">
        <v>6060</v>
      </c>
      <c r="E34" s="39" t="s">
        <v>75</v>
      </c>
      <c r="F34" s="31">
        <v>5000</v>
      </c>
    </row>
    <row r="35" spans="1:6" s="32" customFormat="1" ht="20.25" customHeight="1">
      <c r="A35" s="14"/>
      <c r="B35" s="25">
        <v>750</v>
      </c>
      <c r="C35" s="25">
        <v>75095</v>
      </c>
      <c r="D35" s="25">
        <v>4300</v>
      </c>
      <c r="E35" s="33" t="s">
        <v>23</v>
      </c>
      <c r="F35" s="34">
        <v>1500</v>
      </c>
    </row>
    <row r="36" spans="1:6" s="32" customFormat="1" ht="20.25" customHeight="1">
      <c r="A36" s="14"/>
      <c r="B36" s="25">
        <v>900</v>
      </c>
      <c r="C36" s="25">
        <v>90015</v>
      </c>
      <c r="D36" s="25">
        <v>6050</v>
      </c>
      <c r="E36" s="26" t="s">
        <v>24</v>
      </c>
      <c r="F36" s="34">
        <v>3980.94</v>
      </c>
    </row>
    <row r="37" spans="1:6" s="32" customFormat="1" ht="20.25" customHeight="1">
      <c r="A37" s="14"/>
      <c r="B37" s="25">
        <v>754</v>
      </c>
      <c r="C37" s="25">
        <v>75412</v>
      </c>
      <c r="D37" s="25">
        <v>6230</v>
      </c>
      <c r="E37" s="26" t="s">
        <v>10</v>
      </c>
      <c r="F37" s="34">
        <v>5576.26</v>
      </c>
    </row>
    <row r="38" spans="1:6" s="23" customFormat="1" ht="16.5" customHeight="1">
      <c r="A38" s="19" t="s">
        <v>25</v>
      </c>
      <c r="B38" s="20"/>
      <c r="C38" s="20"/>
      <c r="D38" s="20"/>
      <c r="E38" s="21"/>
      <c r="F38" s="22">
        <f>SUM(F39:F44)</f>
        <v>11702.64</v>
      </c>
    </row>
    <row r="39" spans="1:6" s="32" customFormat="1" ht="19.5" customHeight="1">
      <c r="A39" s="14"/>
      <c r="B39" s="25">
        <v>921</v>
      </c>
      <c r="C39" s="25">
        <v>92195</v>
      </c>
      <c r="D39" s="25">
        <v>4300</v>
      </c>
      <c r="E39" s="26" t="s">
        <v>6</v>
      </c>
      <c r="F39" s="34">
        <v>2200</v>
      </c>
    </row>
    <row r="40" spans="1:6" s="32" customFormat="1" ht="19.5" customHeight="1">
      <c r="A40" s="14"/>
      <c r="B40" s="29">
        <v>921</v>
      </c>
      <c r="C40" s="29">
        <v>92195</v>
      </c>
      <c r="D40" s="29">
        <v>4210</v>
      </c>
      <c r="E40" s="30" t="s">
        <v>6</v>
      </c>
      <c r="F40" s="31">
        <v>300</v>
      </c>
    </row>
    <row r="41" spans="1:6" s="32" customFormat="1" ht="19.5" customHeight="1">
      <c r="A41" s="14"/>
      <c r="B41" s="25">
        <v>900</v>
      </c>
      <c r="C41" s="25">
        <v>90004</v>
      </c>
      <c r="D41" s="25">
        <v>6060</v>
      </c>
      <c r="E41" s="26" t="s">
        <v>26</v>
      </c>
      <c r="F41" s="34">
        <v>4500</v>
      </c>
    </row>
    <row r="42" spans="1:6" s="32" customFormat="1" ht="19.5" customHeight="1">
      <c r="A42" s="14"/>
      <c r="B42" s="25">
        <v>921</v>
      </c>
      <c r="C42" s="25">
        <v>92195</v>
      </c>
      <c r="D42" s="25">
        <v>6050</v>
      </c>
      <c r="E42" s="26" t="s">
        <v>27</v>
      </c>
      <c r="F42" s="34">
        <v>2000</v>
      </c>
    </row>
    <row r="43" spans="1:6" s="32" customFormat="1" ht="20.25" customHeight="1">
      <c r="A43" s="14"/>
      <c r="B43" s="25">
        <v>754</v>
      </c>
      <c r="C43" s="25">
        <v>75412</v>
      </c>
      <c r="D43" s="25">
        <v>2820</v>
      </c>
      <c r="E43" s="33" t="s">
        <v>28</v>
      </c>
      <c r="F43" s="34">
        <v>500</v>
      </c>
    </row>
    <row r="44" spans="1:6" s="32" customFormat="1" ht="20.25" customHeight="1">
      <c r="A44" s="14"/>
      <c r="B44" s="25">
        <v>754</v>
      </c>
      <c r="C44" s="25">
        <v>75412</v>
      </c>
      <c r="D44" s="25">
        <v>6230</v>
      </c>
      <c r="E44" s="26" t="s">
        <v>10</v>
      </c>
      <c r="F44" s="41">
        <v>2202.64</v>
      </c>
    </row>
    <row r="45" spans="1:6" s="40" customFormat="1" ht="32.25" customHeight="1">
      <c r="A45" s="14" t="s">
        <v>0</v>
      </c>
      <c r="B45" s="14" t="s">
        <v>1</v>
      </c>
      <c r="C45" s="14" t="s">
        <v>2</v>
      </c>
      <c r="D45" s="14" t="s">
        <v>3</v>
      </c>
      <c r="E45" s="14" t="s">
        <v>4</v>
      </c>
      <c r="F45" s="14" t="s">
        <v>80</v>
      </c>
    </row>
    <row r="46" spans="1:6" s="23" customFormat="1" ht="19.5" customHeight="1">
      <c r="A46" s="19" t="s">
        <v>29</v>
      </c>
      <c r="B46" s="20"/>
      <c r="C46" s="20"/>
      <c r="D46" s="20"/>
      <c r="E46" s="42"/>
      <c r="F46" s="22">
        <f>SUM(F47:F55)</f>
        <v>31256.89</v>
      </c>
    </row>
    <row r="47" spans="1:6" s="32" customFormat="1" ht="18" customHeight="1">
      <c r="A47" s="14"/>
      <c r="B47" s="25">
        <v>921</v>
      </c>
      <c r="C47" s="25">
        <v>92195</v>
      </c>
      <c r="D47" s="25">
        <v>4300</v>
      </c>
      <c r="E47" s="26" t="s">
        <v>6</v>
      </c>
      <c r="F47" s="34">
        <v>3100</v>
      </c>
    </row>
    <row r="48" spans="1:6" s="32" customFormat="1" ht="18" customHeight="1">
      <c r="A48" s="14"/>
      <c r="B48" s="25">
        <v>900</v>
      </c>
      <c r="C48" s="25">
        <v>90004</v>
      </c>
      <c r="D48" s="25">
        <v>4170</v>
      </c>
      <c r="E48" s="26" t="s">
        <v>18</v>
      </c>
      <c r="F48" s="34">
        <v>2500</v>
      </c>
    </row>
    <row r="49" spans="1:6" s="32" customFormat="1" ht="18" customHeight="1">
      <c r="A49" s="14"/>
      <c r="B49" s="25">
        <v>900</v>
      </c>
      <c r="C49" s="25">
        <v>90004</v>
      </c>
      <c r="D49" s="25">
        <v>4210</v>
      </c>
      <c r="E49" s="26" t="s">
        <v>30</v>
      </c>
      <c r="F49" s="34">
        <v>1200</v>
      </c>
    </row>
    <row r="50" spans="1:6" s="32" customFormat="1" ht="18" customHeight="1">
      <c r="A50" s="14"/>
      <c r="B50" s="25">
        <v>921</v>
      </c>
      <c r="C50" s="25">
        <v>92195</v>
      </c>
      <c r="D50" s="25">
        <v>4170</v>
      </c>
      <c r="E50" s="26" t="s">
        <v>31</v>
      </c>
      <c r="F50" s="34">
        <v>400</v>
      </c>
    </row>
    <row r="51" spans="1:6" s="32" customFormat="1" ht="18" customHeight="1">
      <c r="A51" s="14"/>
      <c r="B51" s="25">
        <v>921</v>
      </c>
      <c r="C51" s="25">
        <v>92195</v>
      </c>
      <c r="D51" s="25">
        <v>4210</v>
      </c>
      <c r="E51" s="26" t="s">
        <v>32</v>
      </c>
      <c r="F51" s="34">
        <v>300</v>
      </c>
    </row>
    <row r="52" spans="1:6" s="32" customFormat="1" ht="18" customHeight="1">
      <c r="A52" s="14"/>
      <c r="B52" s="25">
        <v>921</v>
      </c>
      <c r="C52" s="25">
        <v>92109</v>
      </c>
      <c r="D52" s="25">
        <v>4210</v>
      </c>
      <c r="E52" s="43" t="s">
        <v>33</v>
      </c>
      <c r="F52" s="34">
        <v>1256.89</v>
      </c>
    </row>
    <row r="53" spans="1:6" s="32" customFormat="1" ht="18" customHeight="1">
      <c r="A53" s="14"/>
      <c r="B53" s="25">
        <v>926</v>
      </c>
      <c r="C53" s="25">
        <v>92605</v>
      </c>
      <c r="D53" s="25">
        <v>6050</v>
      </c>
      <c r="E53" s="26" t="s">
        <v>34</v>
      </c>
      <c r="F53" s="34">
        <f>16300-13102</f>
        <v>3198</v>
      </c>
    </row>
    <row r="54" spans="1:6" s="32" customFormat="1" ht="19.5" customHeight="1">
      <c r="A54" s="14"/>
      <c r="B54" s="25">
        <v>921</v>
      </c>
      <c r="C54" s="25">
        <v>92195</v>
      </c>
      <c r="D54" s="25">
        <v>6050</v>
      </c>
      <c r="E54" s="26" t="s">
        <v>82</v>
      </c>
      <c r="F54" s="34">
        <v>13102</v>
      </c>
    </row>
    <row r="55" spans="1:6" s="32" customFormat="1" ht="18" customHeight="1">
      <c r="A55" s="14"/>
      <c r="B55" s="25">
        <v>754</v>
      </c>
      <c r="C55" s="25">
        <v>75412</v>
      </c>
      <c r="D55" s="25">
        <v>6230</v>
      </c>
      <c r="E55" s="26" t="s">
        <v>10</v>
      </c>
      <c r="F55" s="34">
        <v>6200</v>
      </c>
    </row>
    <row r="56" spans="1:6" s="23" customFormat="1" ht="15" customHeight="1">
      <c r="A56" s="19" t="s">
        <v>35</v>
      </c>
      <c r="B56" s="20"/>
      <c r="C56" s="20"/>
      <c r="D56" s="20"/>
      <c r="E56" s="44"/>
      <c r="F56" s="22">
        <f>SUM(F57:F62)</f>
        <v>19068.2</v>
      </c>
    </row>
    <row r="57" spans="1:6" s="32" customFormat="1" ht="18" customHeight="1">
      <c r="A57" s="14"/>
      <c r="B57" s="25">
        <v>921</v>
      </c>
      <c r="C57" s="25">
        <v>92195</v>
      </c>
      <c r="D57" s="25">
        <v>4300</v>
      </c>
      <c r="E57" s="26" t="s">
        <v>6</v>
      </c>
      <c r="F57" s="34">
        <v>4300</v>
      </c>
    </row>
    <row r="58" spans="1:6" s="32" customFormat="1" ht="18" customHeight="1">
      <c r="A58" s="14"/>
      <c r="B58" s="29">
        <v>900</v>
      </c>
      <c r="C58" s="29">
        <v>90004</v>
      </c>
      <c r="D58" s="29">
        <v>4110</v>
      </c>
      <c r="E58" s="30" t="s">
        <v>18</v>
      </c>
      <c r="F58" s="31">
        <v>294</v>
      </c>
    </row>
    <row r="59" spans="1:6" s="32" customFormat="1" ht="18" customHeight="1">
      <c r="A59" s="14"/>
      <c r="B59" s="29">
        <v>900</v>
      </c>
      <c r="C59" s="29">
        <v>90004</v>
      </c>
      <c r="D59" s="29">
        <v>4170</v>
      </c>
      <c r="E59" s="30" t="s">
        <v>18</v>
      </c>
      <c r="F59" s="31">
        <v>1706</v>
      </c>
    </row>
    <row r="60" spans="1:6" s="32" customFormat="1" ht="18" customHeight="1">
      <c r="A60" s="14"/>
      <c r="B60" s="25">
        <v>900</v>
      </c>
      <c r="C60" s="25">
        <v>90004</v>
      </c>
      <c r="D60" s="25">
        <v>4210</v>
      </c>
      <c r="E60" s="33" t="s">
        <v>8</v>
      </c>
      <c r="F60" s="34">
        <v>500</v>
      </c>
    </row>
    <row r="61" spans="1:6" s="32" customFormat="1" ht="18" customHeight="1">
      <c r="A61" s="14"/>
      <c r="B61" s="25">
        <v>921</v>
      </c>
      <c r="C61" s="25">
        <v>92195</v>
      </c>
      <c r="D61" s="25">
        <v>6050</v>
      </c>
      <c r="E61" s="26" t="s">
        <v>36</v>
      </c>
      <c r="F61" s="34">
        <v>10268.2</v>
      </c>
    </row>
    <row r="62" spans="1:6" s="32" customFormat="1" ht="18" customHeight="1">
      <c r="A62" s="14"/>
      <c r="B62" s="25">
        <v>754</v>
      </c>
      <c r="C62" s="25">
        <v>75412</v>
      </c>
      <c r="D62" s="25">
        <v>6230</v>
      </c>
      <c r="E62" s="26" t="s">
        <v>10</v>
      </c>
      <c r="F62" s="27">
        <v>2000</v>
      </c>
    </row>
    <row r="63" spans="1:6" s="23" customFormat="1" ht="18" customHeight="1">
      <c r="A63" s="19" t="s">
        <v>37</v>
      </c>
      <c r="B63" s="20"/>
      <c r="C63" s="20"/>
      <c r="D63" s="20"/>
      <c r="E63" s="44"/>
      <c r="F63" s="22">
        <f>SUM(F64:F73)</f>
        <v>13347.74</v>
      </c>
    </row>
    <row r="64" spans="1:6" s="32" customFormat="1" ht="18" customHeight="1">
      <c r="A64" s="14"/>
      <c r="B64" s="25">
        <v>921</v>
      </c>
      <c r="C64" s="25">
        <v>92195</v>
      </c>
      <c r="D64" s="25">
        <v>4300</v>
      </c>
      <c r="E64" s="26" t="s">
        <v>6</v>
      </c>
      <c r="F64" s="34">
        <v>900</v>
      </c>
    </row>
    <row r="65" spans="1:6" s="32" customFormat="1" ht="18" customHeight="1">
      <c r="A65" s="14"/>
      <c r="B65" s="29">
        <v>900</v>
      </c>
      <c r="C65" s="29">
        <v>90004</v>
      </c>
      <c r="D65" s="29">
        <v>4170</v>
      </c>
      <c r="E65" s="30" t="s">
        <v>18</v>
      </c>
      <c r="F65" s="31">
        <v>1455</v>
      </c>
    </row>
    <row r="66" spans="1:6" s="32" customFormat="1" ht="18" customHeight="1">
      <c r="A66" s="14"/>
      <c r="B66" s="29">
        <v>900</v>
      </c>
      <c r="C66" s="29">
        <v>90004</v>
      </c>
      <c r="D66" s="29">
        <v>4210</v>
      </c>
      <c r="E66" s="30" t="s">
        <v>18</v>
      </c>
      <c r="F66" s="31">
        <v>45</v>
      </c>
    </row>
    <row r="67" spans="1:6" s="32" customFormat="1" ht="18" customHeight="1">
      <c r="A67" s="14"/>
      <c r="B67" s="29">
        <v>900</v>
      </c>
      <c r="C67" s="29">
        <v>90004</v>
      </c>
      <c r="D67" s="29">
        <v>4210</v>
      </c>
      <c r="E67" s="39" t="s">
        <v>8</v>
      </c>
      <c r="F67" s="31">
        <v>690</v>
      </c>
    </row>
    <row r="68" spans="1:6" s="32" customFormat="1" ht="18" customHeight="1">
      <c r="A68" s="14"/>
      <c r="B68" s="29">
        <v>900</v>
      </c>
      <c r="C68" s="29">
        <v>90004</v>
      </c>
      <c r="D68" s="29">
        <v>4300</v>
      </c>
      <c r="E68" s="39" t="s">
        <v>8</v>
      </c>
      <c r="F68" s="31">
        <v>310</v>
      </c>
    </row>
    <row r="69" spans="1:6" s="32" customFormat="1" ht="18" customHeight="1">
      <c r="A69" s="14"/>
      <c r="B69" s="25">
        <v>921</v>
      </c>
      <c r="C69" s="25">
        <v>92195</v>
      </c>
      <c r="D69" s="25">
        <v>4170</v>
      </c>
      <c r="E69" s="26" t="s">
        <v>38</v>
      </c>
      <c r="F69" s="34">
        <v>400</v>
      </c>
    </row>
    <row r="70" spans="1:6" s="32" customFormat="1" ht="18" customHeight="1">
      <c r="A70" s="14"/>
      <c r="B70" s="25">
        <v>921</v>
      </c>
      <c r="C70" s="25">
        <v>92195</v>
      </c>
      <c r="D70" s="25">
        <v>4210</v>
      </c>
      <c r="E70" s="26" t="s">
        <v>39</v>
      </c>
      <c r="F70" s="34">
        <v>500</v>
      </c>
    </row>
    <row r="71" spans="1:6" s="32" customFormat="1" ht="18" customHeight="1">
      <c r="A71" s="14"/>
      <c r="B71" s="25">
        <v>900</v>
      </c>
      <c r="C71" s="25">
        <v>90015</v>
      </c>
      <c r="D71" s="25">
        <v>6050</v>
      </c>
      <c r="E71" s="26" t="s">
        <v>73</v>
      </c>
      <c r="F71" s="34">
        <v>6000</v>
      </c>
    </row>
    <row r="72" spans="1:6" s="32" customFormat="1" ht="18" customHeight="1">
      <c r="A72" s="14"/>
      <c r="B72" s="25">
        <v>754</v>
      </c>
      <c r="C72" s="25">
        <v>75412</v>
      </c>
      <c r="D72" s="25">
        <v>2820</v>
      </c>
      <c r="E72" s="33" t="s">
        <v>28</v>
      </c>
      <c r="F72" s="34">
        <v>547</v>
      </c>
    </row>
    <row r="73" spans="1:6" s="32" customFormat="1" ht="18" customHeight="1">
      <c r="A73" s="14"/>
      <c r="B73" s="25">
        <v>754</v>
      </c>
      <c r="C73" s="25">
        <v>75412</v>
      </c>
      <c r="D73" s="25">
        <v>6230</v>
      </c>
      <c r="E73" s="26" t="s">
        <v>10</v>
      </c>
      <c r="F73" s="34">
        <v>2500.74</v>
      </c>
    </row>
    <row r="74" spans="1:6" s="23" customFormat="1" ht="17.25" customHeight="1">
      <c r="A74" s="19" t="s">
        <v>40</v>
      </c>
      <c r="B74" s="20"/>
      <c r="C74" s="20"/>
      <c r="D74" s="20"/>
      <c r="E74" s="44"/>
      <c r="F74" s="22">
        <f>SUM(F75:F81)</f>
        <v>18731.7</v>
      </c>
    </row>
    <row r="75" spans="1:6" s="32" customFormat="1" ht="17.25" customHeight="1">
      <c r="A75" s="14"/>
      <c r="B75" s="25">
        <v>926</v>
      </c>
      <c r="C75" s="25">
        <v>92605</v>
      </c>
      <c r="D75" s="25">
        <v>4210</v>
      </c>
      <c r="E75" s="33" t="s">
        <v>41</v>
      </c>
      <c r="F75" s="34">
        <v>5000</v>
      </c>
    </row>
    <row r="76" spans="1:6" s="45" customFormat="1" ht="17.25" customHeight="1">
      <c r="A76" s="14"/>
      <c r="B76" s="29">
        <v>921</v>
      </c>
      <c r="C76" s="29">
        <v>92195</v>
      </c>
      <c r="D76" s="29">
        <v>4210</v>
      </c>
      <c r="E76" s="39" t="s">
        <v>76</v>
      </c>
      <c r="F76" s="31">
        <v>3831.7</v>
      </c>
    </row>
    <row r="77" spans="1:6" s="45" customFormat="1" ht="17.25" customHeight="1">
      <c r="A77" s="14"/>
      <c r="B77" s="29">
        <v>600</v>
      </c>
      <c r="C77" s="29">
        <v>60017</v>
      </c>
      <c r="D77" s="29">
        <v>4210</v>
      </c>
      <c r="E77" s="39" t="s">
        <v>77</v>
      </c>
      <c r="F77" s="31">
        <v>699.87</v>
      </c>
    </row>
    <row r="78" spans="1:6" s="32" customFormat="1" ht="17.25" customHeight="1">
      <c r="A78" s="14"/>
      <c r="B78" s="25">
        <v>921</v>
      </c>
      <c r="C78" s="25">
        <v>92195</v>
      </c>
      <c r="D78" s="25">
        <v>4170</v>
      </c>
      <c r="E78" s="26" t="s">
        <v>42</v>
      </c>
      <c r="F78" s="34">
        <v>400</v>
      </c>
    </row>
    <row r="79" spans="1:6" s="32" customFormat="1" ht="17.25" customHeight="1">
      <c r="A79" s="14"/>
      <c r="B79" s="29">
        <v>900</v>
      </c>
      <c r="C79" s="29">
        <v>90004</v>
      </c>
      <c r="D79" s="29">
        <v>4210</v>
      </c>
      <c r="E79" s="39" t="s">
        <v>7</v>
      </c>
      <c r="F79" s="31">
        <v>300.13</v>
      </c>
    </row>
    <row r="80" spans="1:6" s="32" customFormat="1" ht="17.25" customHeight="1">
      <c r="A80" s="14"/>
      <c r="B80" s="25">
        <v>600</v>
      </c>
      <c r="C80" s="25">
        <v>60017</v>
      </c>
      <c r="D80" s="25">
        <v>4210</v>
      </c>
      <c r="E80" s="33" t="s">
        <v>43</v>
      </c>
      <c r="F80" s="34">
        <v>4500</v>
      </c>
    </row>
    <row r="81" spans="1:6" s="32" customFormat="1" ht="17.25" customHeight="1">
      <c r="A81" s="14"/>
      <c r="B81" s="25">
        <v>754</v>
      </c>
      <c r="C81" s="25">
        <v>75412</v>
      </c>
      <c r="D81" s="25">
        <v>6230</v>
      </c>
      <c r="E81" s="26" t="s">
        <v>10</v>
      </c>
      <c r="F81" s="34">
        <v>4000</v>
      </c>
    </row>
    <row r="82" spans="1:6" s="23" customFormat="1" ht="15.75" customHeight="1">
      <c r="A82" s="19" t="s">
        <v>44</v>
      </c>
      <c r="B82" s="20"/>
      <c r="C82" s="20"/>
      <c r="D82" s="20"/>
      <c r="E82" s="44"/>
      <c r="F82" s="22">
        <f>SUM(F83:F88)</f>
        <v>13123.41</v>
      </c>
    </row>
    <row r="83" spans="1:6" s="32" customFormat="1" ht="18" customHeight="1">
      <c r="A83" s="14"/>
      <c r="B83" s="25">
        <v>921</v>
      </c>
      <c r="C83" s="25">
        <v>92195</v>
      </c>
      <c r="D83" s="25">
        <v>4300</v>
      </c>
      <c r="E83" s="26" t="s">
        <v>6</v>
      </c>
      <c r="F83" s="34">
        <f>3000-2000</f>
        <v>1000</v>
      </c>
    </row>
    <row r="84" spans="1:6" s="32" customFormat="1" ht="18" customHeight="1">
      <c r="A84" s="14"/>
      <c r="B84" s="25">
        <v>754</v>
      </c>
      <c r="C84" s="25">
        <v>75412</v>
      </c>
      <c r="D84" s="25">
        <v>2820</v>
      </c>
      <c r="E84" s="33" t="s">
        <v>28</v>
      </c>
      <c r="F84" s="34">
        <v>500</v>
      </c>
    </row>
    <row r="85" spans="1:6" s="32" customFormat="1" ht="18.75" customHeight="1">
      <c r="A85" s="14"/>
      <c r="B85" s="29">
        <v>900</v>
      </c>
      <c r="C85" s="29">
        <v>90004</v>
      </c>
      <c r="D85" s="29">
        <v>4210</v>
      </c>
      <c r="E85" s="30" t="s">
        <v>79</v>
      </c>
      <c r="F85" s="31">
        <v>2000</v>
      </c>
    </row>
    <row r="86" spans="1:6" s="32" customFormat="1" ht="18" customHeight="1">
      <c r="A86" s="14"/>
      <c r="B86" s="25">
        <v>921</v>
      </c>
      <c r="C86" s="25">
        <v>92195</v>
      </c>
      <c r="D86" s="25">
        <v>6050</v>
      </c>
      <c r="E86" s="26" t="s">
        <v>83</v>
      </c>
      <c r="F86" s="34">
        <v>8323.41</v>
      </c>
    </row>
    <row r="87" spans="1:6" s="32" customFormat="1" ht="18" customHeight="1">
      <c r="A87" s="14"/>
      <c r="B87" s="25">
        <v>921</v>
      </c>
      <c r="C87" s="25">
        <v>92109</v>
      </c>
      <c r="D87" s="25">
        <v>4210</v>
      </c>
      <c r="E87" s="26" t="s">
        <v>45</v>
      </c>
      <c r="F87" s="34">
        <v>300</v>
      </c>
    </row>
    <row r="88" spans="1:6" s="32" customFormat="1" ht="18" customHeight="1">
      <c r="A88" s="14"/>
      <c r="B88" s="25">
        <v>754</v>
      </c>
      <c r="C88" s="25">
        <v>75412</v>
      </c>
      <c r="D88" s="25">
        <v>6230</v>
      </c>
      <c r="E88" s="26" t="s">
        <v>10</v>
      </c>
      <c r="F88" s="34">
        <v>1000</v>
      </c>
    </row>
    <row r="89" spans="1:6" s="40" customFormat="1" ht="30.75" customHeight="1">
      <c r="A89" s="14" t="s">
        <v>0</v>
      </c>
      <c r="B89" s="14" t="s">
        <v>1</v>
      </c>
      <c r="C89" s="14" t="s">
        <v>2</v>
      </c>
      <c r="D89" s="14" t="s">
        <v>3</v>
      </c>
      <c r="E89" s="14" t="s">
        <v>4</v>
      </c>
      <c r="F89" s="14" t="s">
        <v>80</v>
      </c>
    </row>
    <row r="90" spans="1:6" s="23" customFormat="1" ht="19.5" customHeight="1">
      <c r="A90" s="19" t="s">
        <v>46</v>
      </c>
      <c r="B90" s="20"/>
      <c r="C90" s="20"/>
      <c r="D90" s="20"/>
      <c r="E90" s="44"/>
      <c r="F90" s="22">
        <f>SUM(F91:F100)</f>
        <v>37388.619999999995</v>
      </c>
    </row>
    <row r="91" spans="1:6" s="32" customFormat="1" ht="18.75" customHeight="1">
      <c r="A91" s="14"/>
      <c r="B91" s="25">
        <v>921</v>
      </c>
      <c r="C91" s="25">
        <v>92195</v>
      </c>
      <c r="D91" s="25">
        <v>4300</v>
      </c>
      <c r="E91" s="26" t="s">
        <v>6</v>
      </c>
      <c r="F91" s="34">
        <v>2888.62</v>
      </c>
    </row>
    <row r="92" spans="1:6" s="32" customFormat="1" ht="18.75" customHeight="1" hidden="1">
      <c r="A92" s="14"/>
      <c r="B92" s="25">
        <v>921</v>
      </c>
      <c r="C92" s="25">
        <v>92195</v>
      </c>
      <c r="D92" s="25">
        <v>4210</v>
      </c>
      <c r="E92" s="26" t="s">
        <v>47</v>
      </c>
      <c r="F92" s="34">
        <v>0</v>
      </c>
    </row>
    <row r="93" spans="1:6" s="32" customFormat="1" ht="18.75" customHeight="1">
      <c r="A93" s="14"/>
      <c r="B93" s="29">
        <v>900</v>
      </c>
      <c r="C93" s="29">
        <v>90004</v>
      </c>
      <c r="D93" s="29">
        <v>4210</v>
      </c>
      <c r="E93" s="30" t="s">
        <v>18</v>
      </c>
      <c r="F93" s="31">
        <v>819.02</v>
      </c>
    </row>
    <row r="94" spans="1:8" s="32" customFormat="1" ht="18.75" customHeight="1">
      <c r="A94" s="14"/>
      <c r="B94" s="25">
        <v>921</v>
      </c>
      <c r="C94" s="25">
        <v>92195</v>
      </c>
      <c r="D94" s="25">
        <v>6050</v>
      </c>
      <c r="E94" s="33" t="s">
        <v>48</v>
      </c>
      <c r="F94" s="34">
        <v>3100</v>
      </c>
      <c r="G94" s="28"/>
      <c r="H94" s="28"/>
    </row>
    <row r="95" spans="1:6" s="32" customFormat="1" ht="18.75" customHeight="1">
      <c r="A95" s="14"/>
      <c r="B95" s="25">
        <v>921</v>
      </c>
      <c r="C95" s="25">
        <v>92195</v>
      </c>
      <c r="D95" s="25">
        <v>4170</v>
      </c>
      <c r="E95" s="26" t="s">
        <v>49</v>
      </c>
      <c r="F95" s="34">
        <v>800</v>
      </c>
    </row>
    <row r="96" spans="1:6" s="32" customFormat="1" ht="18.75" customHeight="1">
      <c r="A96" s="14"/>
      <c r="B96" s="25">
        <v>921</v>
      </c>
      <c r="C96" s="25">
        <v>92195</v>
      </c>
      <c r="D96" s="25">
        <v>6050</v>
      </c>
      <c r="E96" s="26" t="s">
        <v>50</v>
      </c>
      <c r="F96" s="34">
        <v>1500</v>
      </c>
    </row>
    <row r="97" spans="1:6" s="32" customFormat="1" ht="18.75" customHeight="1">
      <c r="A97" s="14"/>
      <c r="B97" s="25">
        <v>600</v>
      </c>
      <c r="C97" s="25">
        <v>60004</v>
      </c>
      <c r="D97" s="25">
        <v>6050</v>
      </c>
      <c r="E97" s="26" t="s">
        <v>51</v>
      </c>
      <c r="F97" s="34">
        <v>6446.35</v>
      </c>
    </row>
    <row r="98" spans="1:8" s="32" customFormat="1" ht="18.75" customHeight="1">
      <c r="A98" s="14"/>
      <c r="B98" s="25">
        <v>926</v>
      </c>
      <c r="C98" s="25">
        <v>92601</v>
      </c>
      <c r="D98" s="25">
        <v>6050</v>
      </c>
      <c r="E98" s="37" t="s">
        <v>52</v>
      </c>
      <c r="F98" s="34">
        <v>8000</v>
      </c>
      <c r="H98" s="28"/>
    </row>
    <row r="99" spans="1:8" s="32" customFormat="1" ht="18.75" customHeight="1">
      <c r="A99" s="14"/>
      <c r="B99" s="25">
        <v>600</v>
      </c>
      <c r="C99" s="25">
        <v>60017</v>
      </c>
      <c r="D99" s="25">
        <v>4210</v>
      </c>
      <c r="E99" s="33" t="s">
        <v>53</v>
      </c>
      <c r="F99" s="34">
        <v>5834.63</v>
      </c>
      <c r="H99" s="28"/>
    </row>
    <row r="100" spans="1:6" s="32" customFormat="1" ht="18.75" customHeight="1">
      <c r="A100" s="14"/>
      <c r="B100" s="25">
        <v>754</v>
      </c>
      <c r="C100" s="25">
        <v>75412</v>
      </c>
      <c r="D100" s="25">
        <v>6230</v>
      </c>
      <c r="E100" s="26" t="s">
        <v>10</v>
      </c>
      <c r="F100" s="34">
        <v>8000</v>
      </c>
    </row>
    <row r="101" spans="1:6" s="23" customFormat="1" ht="18" customHeight="1">
      <c r="A101" s="19" t="s">
        <v>54</v>
      </c>
      <c r="B101" s="20"/>
      <c r="C101" s="20"/>
      <c r="D101" s="20"/>
      <c r="E101" s="44"/>
      <c r="F101" s="22">
        <f>SUM(F102:F105)</f>
        <v>13497.29</v>
      </c>
    </row>
    <row r="102" spans="1:6" s="32" customFormat="1" ht="21" customHeight="1">
      <c r="A102" s="14"/>
      <c r="B102" s="25">
        <v>921</v>
      </c>
      <c r="C102" s="25">
        <v>92195</v>
      </c>
      <c r="D102" s="25">
        <v>4300</v>
      </c>
      <c r="E102" s="26" t="s">
        <v>6</v>
      </c>
      <c r="F102" s="34">
        <v>1500</v>
      </c>
    </row>
    <row r="103" spans="1:6" s="32" customFormat="1" ht="21" customHeight="1">
      <c r="A103" s="14"/>
      <c r="B103" s="25">
        <v>900</v>
      </c>
      <c r="C103" s="25">
        <v>90004</v>
      </c>
      <c r="D103" s="25">
        <v>4300</v>
      </c>
      <c r="E103" s="26" t="s">
        <v>18</v>
      </c>
      <c r="F103" s="34">
        <v>1000</v>
      </c>
    </row>
    <row r="104" spans="1:6" s="32" customFormat="1" ht="21" customHeight="1">
      <c r="A104" s="14"/>
      <c r="B104" s="25">
        <v>921</v>
      </c>
      <c r="C104" s="25">
        <v>92195</v>
      </c>
      <c r="D104" s="25">
        <v>4270</v>
      </c>
      <c r="E104" s="26" t="s">
        <v>55</v>
      </c>
      <c r="F104" s="34">
        <v>9050.29</v>
      </c>
    </row>
    <row r="105" spans="1:6" s="32" customFormat="1" ht="21" customHeight="1">
      <c r="A105" s="14"/>
      <c r="B105" s="25">
        <v>754</v>
      </c>
      <c r="C105" s="25">
        <v>75412</v>
      </c>
      <c r="D105" s="25">
        <v>6230</v>
      </c>
      <c r="E105" s="26" t="s">
        <v>10</v>
      </c>
      <c r="F105" s="34">
        <v>1947</v>
      </c>
    </row>
    <row r="106" spans="1:6" s="23" customFormat="1" ht="20.25" customHeight="1">
      <c r="A106" s="19" t="s">
        <v>56</v>
      </c>
      <c r="B106" s="20"/>
      <c r="C106" s="20"/>
      <c r="D106" s="20"/>
      <c r="E106" s="44"/>
      <c r="F106" s="22">
        <f>SUM(F107:F111)</f>
        <v>36977.35</v>
      </c>
    </row>
    <row r="107" spans="1:6" s="32" customFormat="1" ht="20.25" customHeight="1">
      <c r="A107" s="14"/>
      <c r="B107" s="25">
        <v>921</v>
      </c>
      <c r="C107" s="25">
        <v>92195</v>
      </c>
      <c r="D107" s="25">
        <v>4300</v>
      </c>
      <c r="E107" s="26" t="s">
        <v>6</v>
      </c>
      <c r="F107" s="34">
        <v>3477</v>
      </c>
    </row>
    <row r="108" spans="1:6" s="32" customFormat="1" ht="28.5" customHeight="1">
      <c r="A108" s="14"/>
      <c r="B108" s="25">
        <v>801</v>
      </c>
      <c r="C108" s="25">
        <v>80101</v>
      </c>
      <c r="D108" s="25">
        <v>6050</v>
      </c>
      <c r="E108" s="26" t="s">
        <v>57</v>
      </c>
      <c r="F108" s="34">
        <v>6000</v>
      </c>
    </row>
    <row r="109" spans="1:6" s="32" customFormat="1" ht="20.25" customHeight="1">
      <c r="A109" s="14"/>
      <c r="B109" s="25">
        <v>921</v>
      </c>
      <c r="C109" s="25">
        <v>92195</v>
      </c>
      <c r="D109" s="25">
        <v>4210</v>
      </c>
      <c r="E109" s="33" t="s">
        <v>58</v>
      </c>
      <c r="F109" s="34">
        <v>500</v>
      </c>
    </row>
    <row r="110" spans="1:6" s="32" customFormat="1" ht="27" customHeight="1">
      <c r="A110" s="14"/>
      <c r="B110" s="25">
        <v>926</v>
      </c>
      <c r="C110" s="25">
        <v>92601</v>
      </c>
      <c r="D110" s="25">
        <v>6050</v>
      </c>
      <c r="E110" s="26" t="s">
        <v>59</v>
      </c>
      <c r="F110" s="34">
        <v>19000.35</v>
      </c>
    </row>
    <row r="111" spans="1:6" s="32" customFormat="1" ht="20.25" customHeight="1">
      <c r="A111" s="14"/>
      <c r="B111" s="25">
        <v>754</v>
      </c>
      <c r="C111" s="25">
        <v>75412</v>
      </c>
      <c r="D111" s="25">
        <v>6230</v>
      </c>
      <c r="E111" s="37" t="s">
        <v>10</v>
      </c>
      <c r="F111" s="34">
        <v>8000</v>
      </c>
    </row>
    <row r="112" spans="1:6" s="23" customFormat="1" ht="19.5" customHeight="1">
      <c r="A112" s="19" t="s">
        <v>60</v>
      </c>
      <c r="B112" s="20"/>
      <c r="C112" s="20"/>
      <c r="D112" s="20"/>
      <c r="E112" s="44"/>
      <c r="F112" s="22">
        <f>SUM(F113:F119)</f>
        <v>27667.58</v>
      </c>
    </row>
    <row r="113" spans="1:6" s="32" customFormat="1" ht="18" customHeight="1">
      <c r="A113" s="14"/>
      <c r="B113" s="25">
        <v>921</v>
      </c>
      <c r="C113" s="25">
        <v>92195</v>
      </c>
      <c r="D113" s="25">
        <v>4300</v>
      </c>
      <c r="E113" s="26" t="s">
        <v>6</v>
      </c>
      <c r="F113" s="34">
        <v>2167.58</v>
      </c>
    </row>
    <row r="114" spans="1:6" s="32" customFormat="1" ht="18" customHeight="1">
      <c r="A114" s="14"/>
      <c r="B114" s="25">
        <v>900</v>
      </c>
      <c r="C114" s="25">
        <v>90004</v>
      </c>
      <c r="D114" s="25">
        <v>4210</v>
      </c>
      <c r="E114" s="26" t="s">
        <v>7</v>
      </c>
      <c r="F114" s="34">
        <v>4000</v>
      </c>
    </row>
    <row r="115" spans="1:6" s="32" customFormat="1" ht="18" customHeight="1">
      <c r="A115" s="14"/>
      <c r="B115" s="25">
        <v>921</v>
      </c>
      <c r="C115" s="25">
        <v>92195</v>
      </c>
      <c r="D115" s="25">
        <v>4170</v>
      </c>
      <c r="E115" s="33" t="s">
        <v>61</v>
      </c>
      <c r="F115" s="34">
        <v>400</v>
      </c>
    </row>
    <row r="116" spans="1:6" s="32" customFormat="1" ht="18" customHeight="1">
      <c r="A116" s="14"/>
      <c r="B116" s="25">
        <v>921</v>
      </c>
      <c r="C116" s="25">
        <v>92195</v>
      </c>
      <c r="D116" s="25">
        <v>6050</v>
      </c>
      <c r="E116" s="26" t="s">
        <v>62</v>
      </c>
      <c r="F116" s="34">
        <v>4700</v>
      </c>
    </row>
    <row r="117" spans="1:6" s="32" customFormat="1" ht="18" customHeight="1">
      <c r="A117" s="14"/>
      <c r="B117" s="25">
        <v>921</v>
      </c>
      <c r="C117" s="25">
        <v>92195</v>
      </c>
      <c r="D117" s="25">
        <v>4300</v>
      </c>
      <c r="E117" s="33" t="s">
        <v>63</v>
      </c>
      <c r="F117" s="34">
        <v>1000</v>
      </c>
    </row>
    <row r="118" spans="1:6" s="32" customFormat="1" ht="24.75" customHeight="1">
      <c r="A118" s="14"/>
      <c r="B118" s="25">
        <v>926</v>
      </c>
      <c r="C118" s="25">
        <v>92601</v>
      </c>
      <c r="D118" s="25">
        <v>6050</v>
      </c>
      <c r="E118" s="26" t="s">
        <v>64</v>
      </c>
      <c r="F118" s="34">
        <v>9400</v>
      </c>
    </row>
    <row r="119" spans="1:6" s="32" customFormat="1" ht="21" customHeight="1">
      <c r="A119" s="14"/>
      <c r="B119" s="25">
        <v>754</v>
      </c>
      <c r="C119" s="25">
        <v>75412</v>
      </c>
      <c r="D119" s="25">
        <v>6230</v>
      </c>
      <c r="E119" s="37" t="s">
        <v>10</v>
      </c>
      <c r="F119" s="34">
        <v>6000</v>
      </c>
    </row>
    <row r="120" spans="1:6" s="23" customFormat="1" ht="18.75" customHeight="1">
      <c r="A120" s="19" t="s">
        <v>65</v>
      </c>
      <c r="B120" s="20"/>
      <c r="C120" s="20"/>
      <c r="D120" s="20"/>
      <c r="E120" s="44"/>
      <c r="F120" s="22">
        <f>SUM(F121:F123)</f>
        <v>8935.880000000001</v>
      </c>
    </row>
    <row r="121" spans="1:6" s="32" customFormat="1" ht="16.5" customHeight="1" hidden="1">
      <c r="A121" s="14"/>
      <c r="B121" s="25">
        <v>921</v>
      </c>
      <c r="C121" s="25">
        <v>92195</v>
      </c>
      <c r="D121" s="25">
        <v>4210</v>
      </c>
      <c r="E121" s="46" t="s">
        <v>66</v>
      </c>
      <c r="F121" s="34">
        <v>0</v>
      </c>
    </row>
    <row r="122" spans="1:6" s="32" customFormat="1" ht="21" customHeight="1">
      <c r="A122" s="14"/>
      <c r="B122" s="25">
        <v>921</v>
      </c>
      <c r="C122" s="25">
        <v>92195</v>
      </c>
      <c r="D122" s="25">
        <v>6050</v>
      </c>
      <c r="E122" s="26" t="s">
        <v>67</v>
      </c>
      <c r="F122" s="34">
        <v>6500</v>
      </c>
    </row>
    <row r="123" spans="1:6" s="32" customFormat="1" ht="21" customHeight="1">
      <c r="A123" s="14"/>
      <c r="B123" s="25">
        <v>754</v>
      </c>
      <c r="C123" s="25">
        <v>75412</v>
      </c>
      <c r="D123" s="25">
        <v>6230</v>
      </c>
      <c r="E123" s="37" t="s">
        <v>10</v>
      </c>
      <c r="F123" s="34">
        <v>2435.88</v>
      </c>
    </row>
    <row r="124" spans="1:6" s="23" customFormat="1" ht="18" customHeight="1">
      <c r="A124" s="19" t="s">
        <v>68</v>
      </c>
      <c r="B124" s="20"/>
      <c r="C124" s="20"/>
      <c r="D124" s="20"/>
      <c r="E124" s="44"/>
      <c r="F124" s="22">
        <f>SUM(F125:F137)</f>
        <v>28004.08</v>
      </c>
    </row>
    <row r="125" spans="1:6" s="32" customFormat="1" ht="21.75" customHeight="1">
      <c r="A125" s="14"/>
      <c r="B125" s="25">
        <v>921</v>
      </c>
      <c r="C125" s="25">
        <v>92195</v>
      </c>
      <c r="D125" s="25">
        <v>4300</v>
      </c>
      <c r="E125" s="26" t="s">
        <v>6</v>
      </c>
      <c r="F125" s="34">
        <v>2000</v>
      </c>
    </row>
    <row r="126" spans="1:6" s="32" customFormat="1" ht="19.5" customHeight="1">
      <c r="A126" s="14"/>
      <c r="B126" s="25">
        <v>600</v>
      </c>
      <c r="C126" s="25">
        <v>60016</v>
      </c>
      <c r="D126" s="25">
        <v>4210</v>
      </c>
      <c r="E126" s="26" t="s">
        <v>43</v>
      </c>
      <c r="F126" s="34">
        <v>4000</v>
      </c>
    </row>
    <row r="127" spans="1:6" s="32" customFormat="1" ht="19.5" customHeight="1">
      <c r="A127" s="14"/>
      <c r="B127" s="29">
        <v>900</v>
      </c>
      <c r="C127" s="29">
        <v>90004</v>
      </c>
      <c r="D127" s="29">
        <v>4110</v>
      </c>
      <c r="E127" s="30" t="s">
        <v>18</v>
      </c>
      <c r="F127" s="31">
        <v>440</v>
      </c>
    </row>
    <row r="128" spans="1:6" s="32" customFormat="1" ht="19.5" customHeight="1">
      <c r="A128" s="14"/>
      <c r="B128" s="29">
        <v>900</v>
      </c>
      <c r="C128" s="29">
        <v>90004</v>
      </c>
      <c r="D128" s="29">
        <v>4170</v>
      </c>
      <c r="E128" s="30" t="s">
        <v>18</v>
      </c>
      <c r="F128" s="31">
        <v>2560</v>
      </c>
    </row>
    <row r="129" spans="1:7" s="32" customFormat="1" ht="19.5" customHeight="1">
      <c r="A129" s="14"/>
      <c r="B129" s="29">
        <v>900</v>
      </c>
      <c r="C129" s="29">
        <v>90004</v>
      </c>
      <c r="D129" s="29">
        <v>4210</v>
      </c>
      <c r="E129" s="30" t="s">
        <v>74</v>
      </c>
      <c r="F129" s="31">
        <v>585.09</v>
      </c>
      <c r="G129" s="35"/>
    </row>
    <row r="130" spans="1:7" s="32" customFormat="1" ht="19.5" customHeight="1">
      <c r="A130" s="14"/>
      <c r="B130" s="29">
        <v>900</v>
      </c>
      <c r="C130" s="29">
        <v>90004</v>
      </c>
      <c r="D130" s="29">
        <v>4210</v>
      </c>
      <c r="E130" s="30" t="s">
        <v>79</v>
      </c>
      <c r="F130" s="31">
        <v>1550</v>
      </c>
      <c r="G130" s="35"/>
    </row>
    <row r="131" spans="1:6" s="40" customFormat="1" ht="30.75" customHeight="1">
      <c r="A131" s="14" t="s">
        <v>0</v>
      </c>
      <c r="B131" s="14" t="s">
        <v>1</v>
      </c>
      <c r="C131" s="14" t="s">
        <v>2</v>
      </c>
      <c r="D131" s="14" t="s">
        <v>3</v>
      </c>
      <c r="E131" s="14" t="s">
        <v>4</v>
      </c>
      <c r="F131" s="14" t="s">
        <v>80</v>
      </c>
    </row>
    <row r="132" spans="1:6" s="32" customFormat="1" ht="19.5" customHeight="1">
      <c r="A132" s="14"/>
      <c r="B132" s="29">
        <v>921</v>
      </c>
      <c r="C132" s="29">
        <v>92195</v>
      </c>
      <c r="D132" s="29">
        <v>4210</v>
      </c>
      <c r="E132" s="30" t="s">
        <v>78</v>
      </c>
      <c r="F132" s="31">
        <v>167.25</v>
      </c>
    </row>
    <row r="133" spans="1:6" s="32" customFormat="1" ht="19.5" customHeight="1">
      <c r="A133" s="14"/>
      <c r="B133" s="29">
        <v>921</v>
      </c>
      <c r="C133" s="29">
        <v>92195</v>
      </c>
      <c r="D133" s="29">
        <v>6050</v>
      </c>
      <c r="E133" s="30" t="s">
        <v>69</v>
      </c>
      <c r="F133" s="31">
        <v>7801.74</v>
      </c>
    </row>
    <row r="134" spans="1:6" s="32" customFormat="1" ht="19.5" customHeight="1">
      <c r="A134" s="14"/>
      <c r="B134" s="25">
        <v>921</v>
      </c>
      <c r="C134" s="25">
        <v>92195</v>
      </c>
      <c r="D134" s="25">
        <v>4170</v>
      </c>
      <c r="E134" s="26" t="s">
        <v>70</v>
      </c>
      <c r="F134" s="34">
        <v>400</v>
      </c>
    </row>
    <row r="135" spans="1:6" s="32" customFormat="1" ht="19.5" customHeight="1">
      <c r="A135" s="14"/>
      <c r="B135" s="25">
        <v>754</v>
      </c>
      <c r="C135" s="25">
        <v>75412</v>
      </c>
      <c r="D135" s="25">
        <v>2820</v>
      </c>
      <c r="E135" s="26" t="s">
        <v>28</v>
      </c>
      <c r="F135" s="34">
        <v>2500</v>
      </c>
    </row>
    <row r="136" spans="1:6" s="32" customFormat="1" ht="19.5" customHeight="1">
      <c r="A136" s="14"/>
      <c r="B136" s="25">
        <v>921</v>
      </c>
      <c r="C136" s="25">
        <v>92109</v>
      </c>
      <c r="D136" s="25">
        <v>4210</v>
      </c>
      <c r="E136" s="26" t="s">
        <v>45</v>
      </c>
      <c r="F136" s="27">
        <v>1000</v>
      </c>
    </row>
    <row r="137" spans="1:6" s="32" customFormat="1" ht="18" customHeight="1" thickBot="1">
      <c r="A137" s="47"/>
      <c r="B137" s="48">
        <v>754</v>
      </c>
      <c r="C137" s="48">
        <v>75412</v>
      </c>
      <c r="D137" s="48">
        <v>6230</v>
      </c>
      <c r="E137" s="49" t="s">
        <v>10</v>
      </c>
      <c r="F137" s="50">
        <v>5000</v>
      </c>
    </row>
    <row r="138" spans="1:6" ht="19.5" customHeight="1" thickBot="1">
      <c r="A138" s="57" t="s">
        <v>71</v>
      </c>
      <c r="B138" s="58"/>
      <c r="C138" s="58"/>
      <c r="D138" s="58"/>
      <c r="E138" s="58"/>
      <c r="F138" s="17">
        <f>SUM(F7,F16,F20,F27,F38,F46,F56,F63,F74,F82,F90,F101,F106,F112,F120,F124)</f>
        <v>326589.63000000006</v>
      </c>
    </row>
    <row r="139" spans="7:13" ht="14.25">
      <c r="G139" s="59"/>
      <c r="H139" s="60"/>
      <c r="I139" s="60"/>
      <c r="J139" s="60"/>
      <c r="K139" s="60"/>
      <c r="L139" s="60"/>
      <c r="M139" s="16"/>
    </row>
  </sheetData>
  <sheetProtection/>
  <autoFilter ref="A1:AL138"/>
  <mergeCells count="6">
    <mergeCell ref="E3:F3"/>
    <mergeCell ref="A5:F5"/>
    <mergeCell ref="A27:B27"/>
    <mergeCell ref="A138:E138"/>
    <mergeCell ref="G139:L139"/>
    <mergeCell ref="E4:F4"/>
  </mergeCells>
  <printOptions horizontalCentered="1"/>
  <pageMargins left="0.36" right="0.5118110236220472" top="0.33" bottom="0.43" header="0.15748031496062992" footer="0.15748031496062992"/>
  <pageSetup fitToHeight="2"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2019-09-30T07:18:18Z</cp:lastPrinted>
  <dcterms:created xsi:type="dcterms:W3CDTF">2019-02-28T11:05:27Z</dcterms:created>
  <dcterms:modified xsi:type="dcterms:W3CDTF">2019-10-14T12:55:00Z</dcterms:modified>
  <cp:category/>
  <cp:version/>
  <cp:contentType/>
  <cp:contentStatus/>
</cp:coreProperties>
</file>