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1"/>
  </bookViews>
  <sheets>
    <sheet name="1" sheetId="1" r:id="rId1"/>
    <sheet name="2" sheetId="2" r:id="rId2"/>
  </sheets>
  <definedNames>
    <definedName name="_xlnm.Print_Area" localSheetId="0">'1'!$A$1:$F$401</definedName>
    <definedName name="_xlnm.Print_Area" localSheetId="1">'2'!$A$1:$F$524</definedName>
  </definedNames>
  <calcPr fullCalcOnLoad="1"/>
</workbook>
</file>

<file path=xl/sharedStrings.xml><?xml version="1.0" encoding="utf-8"?>
<sst xmlns="http://schemas.openxmlformats.org/spreadsheetml/2006/main" count="1477" uniqueCount="362">
  <si>
    <t>Rozbudowa gminnej sieci wodociągowej w Kochlicach</t>
  </si>
  <si>
    <t>Remont chodników w Miłkowicach (kontynuacja)</t>
  </si>
  <si>
    <t>Zakup wozu strażackiego</t>
  </si>
  <si>
    <t>Remont Sali gimnastycznej w SP w Miłkowicach</t>
  </si>
  <si>
    <t>Dział</t>
  </si>
  <si>
    <t>Rozdział</t>
  </si>
  <si>
    <t>§</t>
  </si>
  <si>
    <t>Treść</t>
  </si>
  <si>
    <t>010</t>
  </si>
  <si>
    <t>ROLNICTWO I ŁOWIECTWO</t>
  </si>
  <si>
    <t>01008</t>
  </si>
  <si>
    <t>Melioracje wodne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</si>
  <si>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</si>
  <si>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</si>
  <si>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</si>
  <si>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</si>
  <si>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</si>
  <si>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</si>
  <si>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</si>
  <si>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</si>
  <si>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</si>
  <si>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</si>
  <si>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</si>
  <si>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</si>
  <si>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</si>
  <si>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</si>
  <si>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4440</t>
  </si>
  <si>
    <t>Odpisy na ZFŚS</t>
  </si>
  <si>
    <t>01010</t>
  </si>
  <si>
    <t>Infrastruktura wodociągowa i sanitacyjna wsi</t>
  </si>
  <si>
    <t>0970</t>
  </si>
  <si>
    <t>Wpływy z różnych dochodów</t>
  </si>
  <si>
    <t>6269</t>
  </si>
  <si>
    <t>Dotacje otrzymane z funduszy celowych na finansowanie i dofinansowanie kosztów realizacji inwestycji i zakupów inwestycyjnych jednostek sektora finansów publicznych</t>
  </si>
  <si>
    <t>Środki na dofinansowanie własnych inwestycji gmin, powiatów, samorządów województw pozyskane z innych źródeł</t>
  </si>
  <si>
    <t>6050</t>
  </si>
  <si>
    <t>Wydatki inwestycyjne jednostek budżetowych</t>
  </si>
  <si>
    <t>6058</t>
  </si>
  <si>
    <t>Dotacje celowe z budżetu na finansowanie lub dofinansowanie kosztów realizacji inwestycji i zakupów inwestycyjnych zakładów budżetowych</t>
  </si>
  <si>
    <t>01011</t>
  </si>
  <si>
    <t>Stacja Chemiczno-Rolnicza</t>
  </si>
  <si>
    <t>01030</t>
  </si>
  <si>
    <t>Izby rolnicze</t>
  </si>
  <si>
    <t>2850</t>
  </si>
  <si>
    <t>Wpłaty gmin na rzecz izb rolniczych w wysokości 2 % uzyskanych wpływów z podatku rolnego</t>
  </si>
  <si>
    <t>01039</t>
  </si>
  <si>
    <t>Pozostałe zadania Wspólnej Polityki Rolnej</t>
  </si>
  <si>
    <t>01095</t>
  </si>
  <si>
    <t>Pozostała działalność</t>
  </si>
  <si>
    <t>0870</t>
  </si>
  <si>
    <t xml:space="preserve">Wpływy ze sprzedaży składników majątkowych 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</si>
  <si>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</si>
  <si>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</si>
  <si>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</si>
  <si>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</si>
  <si>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</si>
  <si>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</si>
  <si>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WYTWARZANIE I ZAOPATRYWANIE W ENERGIĘ ELEKTRYCZNĄ, GAZ I WODĘ</t>
  </si>
  <si>
    <t>Dostarczanie wody</t>
  </si>
  <si>
    <t>2650</t>
  </si>
  <si>
    <t>Dotacja przedmiotowa z budżetu dla zakładu budżetowego</t>
  </si>
  <si>
    <t>4260</t>
  </si>
  <si>
    <t>Zakup energii</t>
  </si>
  <si>
    <t>TRANSPORT I ŁĄCZNOŚĆ</t>
  </si>
  <si>
    <t>Drogi publiczne powiatowe</t>
  </si>
  <si>
    <t>4430</t>
  </si>
  <si>
    <t>Różne opłaty i składki</t>
  </si>
  <si>
    <t>Drogi publiczne gminne</t>
  </si>
  <si>
    <t>2700</t>
  </si>
  <si>
    <t>Środki na dofinansowanie własnych zadań bieżących gmin, powiatów, samorządów województw pozyskane z innych źródeł</t>
  </si>
  <si>
    <t>4270</t>
  </si>
  <si>
    <t>Zakup usług remontowych</t>
  </si>
  <si>
    <t>GOSPODARKA MIESZKANIOWA</t>
  </si>
  <si>
    <t>Gospodarka gruntami i nieruchomościami</t>
  </si>
  <si>
    <t>0470</t>
  </si>
  <si>
    <t>Wpływy z opłat za zarząd, użytkowanie i użytkowanie wieczyste</t>
  </si>
  <si>
    <t>0690</t>
  </si>
  <si>
    <t>Wpływy z różnych opłat</t>
  </si>
  <si>
    <t>0920</t>
  </si>
  <si>
    <t>Pozostałe odsetki</t>
  </si>
  <si>
    <t>4390</t>
  </si>
  <si>
    <t>Zakup usług obejmujących wykonanie ekspertyz, analiz i opinii</t>
  </si>
  <si>
    <t>4530</t>
  </si>
  <si>
    <t>Podatek od towarów i usług (VAT)</t>
  </si>
  <si>
    <t>DZIAŁALNOŚĆ USŁUGOWA</t>
  </si>
  <si>
    <t>Plany zagospodarowania przestrzennego</t>
  </si>
  <si>
    <t>ADMINISTRACJA PUBLICZNA</t>
  </si>
  <si>
    <t>Urzędy wojewódzkie</t>
  </si>
  <si>
    <t>2010</t>
  </si>
  <si>
    <t>Dotacje celowe otrzymane z budżetu państwa na realizację zadań bieżących z zakresu administracji rządowej oraz innych zadań zadań zleconych gminie ustawami</t>
  </si>
  <si>
    <t>2360</t>
  </si>
  <si>
    <t>Dochody jednostek samorządu terytorialnego związane z realizacją zadań z zakresu administracji rządowej oraz innych zadań zleconych ustawami</t>
  </si>
  <si>
    <t>Rady gmin</t>
  </si>
  <si>
    <t>3030</t>
  </si>
  <si>
    <t>Różne wydatki na rzecz osób fizycznych</t>
  </si>
  <si>
    <t>4220</t>
  </si>
  <si>
    <t>Zakup środków żywności</t>
  </si>
  <si>
    <t>4410</t>
  </si>
  <si>
    <t>Podróże służbowe krajowe</t>
  </si>
  <si>
    <t>Urzędy gmin</t>
  </si>
  <si>
    <t>0960</t>
  </si>
  <si>
    <t>Otrzymane spadki, zapisy, i darowizny w postaci pieniężnej</t>
  </si>
  <si>
    <t>3020</t>
  </si>
  <si>
    <t>Wydatki osobowe nie zaliczane do wynagrodzeń</t>
  </si>
  <si>
    <t>4140</t>
  </si>
  <si>
    <t>Składka na PFRON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</si>
  <si>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</si>
  <si>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</si>
  <si>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</si>
  <si>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</si>
  <si>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</si>
  <si>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</si>
  <si>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</si>
  <si>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</si>
  <si>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</si>
  <si>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</si>
  <si>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</si>
  <si>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</si>
  <si>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6060</t>
  </si>
  <si>
    <t>Wydatki na zakupy inwestycyjne jednostek budżetowych</t>
  </si>
  <si>
    <t>6059</t>
  </si>
  <si>
    <t>Promocja jednostek samorządu terytorialnego</t>
  </si>
  <si>
    <t>URZĘDY NACZELNYCH ORGANÓW WŁADZY PAŃSTWOWEJ, KONTROLI I OCHRONY PRAWA ORAZ SĄDOWNICTWA</t>
  </si>
  <si>
    <t xml:space="preserve">Urzędy naczelnych organów władzy państwowej, kontroli i ochrony prawa </t>
  </si>
  <si>
    <t>OBRONA NARODOWA</t>
  </si>
  <si>
    <t>Pozostałe wydatki obronne</t>
  </si>
  <si>
    <t>BEZPIECZEŃSTWO PUBLICZNE I OCHRONA PRZECIWPOŻAROWA</t>
  </si>
  <si>
    <t>Jednostki terenowe Policji</t>
  </si>
  <si>
    <t>Ochotnicze straże pożarne</t>
  </si>
  <si>
    <t>Obrona cywilna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</si>
  <si>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</si>
  <si>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</si>
  <si>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</si>
  <si>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</si>
  <si>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</si>
  <si>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</si>
  <si>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</si>
  <si>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</si>
  <si>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</si>
  <si>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</si>
  <si>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</si>
  <si>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</si>
  <si>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</si>
  <si>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</si>
  <si>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</si>
  <si>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</si>
  <si>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</si>
  <si>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</si>
  <si>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</si>
  <si>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</si>
  <si>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</si>
  <si>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skarbowej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</si>
  <si>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</si>
  <si>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</si>
  <si>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</si>
  <si>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</si>
  <si>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0480</t>
  </si>
  <si>
    <t>Wpływy z opłat za zezwolenia na sprzedaż alkoholu</t>
  </si>
  <si>
    <t>Udziały gmin w podatkach stanowiących dochód państwa</t>
  </si>
  <si>
    <t>0001</t>
  </si>
  <si>
    <t>Podatek dochodowy od osób fizycznych</t>
  </si>
  <si>
    <t>0002</t>
  </si>
  <si>
    <t>Podatek dochodowy od osób prawnych</t>
  </si>
  <si>
    <t>Pobór podatków, opłat i niepodatkowych należności budżetowych</t>
  </si>
  <si>
    <t>4100</t>
  </si>
  <si>
    <t>Wynagrodzenia agencyjno-prowizyjne</t>
  </si>
  <si>
    <t xml:space="preserve">Składki na ubezpieczenie społeczne </t>
  </si>
  <si>
    <t>OBSŁUGA DŁUGU PUBLICZNEGO</t>
  </si>
  <si>
    <t>Obsługa papierów wartościowych, kredytów i pożyczek jednostek samorządu gminnego</t>
  </si>
  <si>
    <t>8070</t>
  </si>
  <si>
    <t>Odsetki i dyskonto od krajowych skarbowych papierów wartościowych oraz od krajowych pożyczek i kredytów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</si>
  <si>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</si>
  <si>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</si>
  <si>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</si>
  <si>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</si>
  <si>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</si>
  <si>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</si>
  <si>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Rezerwy ogólne i celowe</t>
  </si>
  <si>
    <t>4810</t>
  </si>
  <si>
    <t>Rezerwy ogólne</t>
  </si>
  <si>
    <t>Część równoważąca subwencji ogólnej dla gmin</t>
  </si>
  <si>
    <t>OŚWIATA I WYCHOWANIE</t>
  </si>
  <si>
    <t>Szkoły podstawowe</t>
  </si>
  <si>
    <t>4240</t>
  </si>
  <si>
    <t>Zakup pomocy naukowych, dydaktycznych i książek</t>
  </si>
  <si>
    <t>Oddziały przedszkolne w szkołach podstawowych</t>
  </si>
  <si>
    <t>Przedszkola</t>
  </si>
  <si>
    <t>Gimnazja</t>
  </si>
  <si>
    <t>Dowożenie uczniów do szkół</t>
  </si>
  <si>
    <t>wynagrodzenia bezosobowe</t>
  </si>
  <si>
    <t>Dokształcanie i doskonalenie nauczycieli</t>
  </si>
  <si>
    <t>OCHRONA ZDROWIA</t>
  </si>
  <si>
    <t>Lecznictwo ambulatoryjne</t>
  </si>
  <si>
    <t>2709</t>
  </si>
  <si>
    <t>2560</t>
  </si>
  <si>
    <t>Dotacja podmiotowa z budżetu dla samodzielnego publicznego zakładu opieki zdrowotnej utworzonego przez jednostkę samorządu terytorialnego</t>
  </si>
  <si>
    <t>Zwalczanie narkomanii</t>
  </si>
  <si>
    <t>Przeciwdziałanie alkoholizmowi</t>
  </si>
  <si>
    <t>2310</t>
  </si>
  <si>
    <t>Dotacje celowe przekazane gminie na zadania bieżące realizowane na podstawie porozumień (umów) między jednostkami samorządu terytorialnego</t>
  </si>
  <si>
    <t>2800</t>
  </si>
  <si>
    <t>Dotacja celowa z budżetu dla pozostałych jednostek zaliczanych do sektora finansów publicznych</t>
  </si>
  <si>
    <t>POMOC SPOŁECZNA</t>
  </si>
  <si>
    <t>Domy pomocy społecznej</t>
  </si>
  <si>
    <t>4330</t>
  </si>
  <si>
    <t>Zakup usług przez jednostki samorządu terytorialnego od innych jednostek samorzadu terytorialnego</t>
  </si>
  <si>
    <t>Świadczenia rodzinne oraz składki na ubezpieczenia emerytalne i rentowe z ubezpieczenia społecznego</t>
  </si>
  <si>
    <t>2030</t>
  </si>
  <si>
    <t>Dotacje celowe otrzymane z budżetu państwa na realizację własnych zadań bieżących gmin</t>
  </si>
  <si>
    <t>Ośrodki pomocy społecznej</t>
  </si>
  <si>
    <t>Usługi opiekuńcze i specjalistyczne usługi opiekuńcze</t>
  </si>
  <si>
    <t>0830</t>
  </si>
  <si>
    <t>Wpływy z usług</t>
  </si>
  <si>
    <t>EDUKACYJNA OPIEKA WYCHOWAWCZA</t>
  </si>
  <si>
    <t>GOSPODARKA KOMUNALNA I OCHRONA ŚRODOWISKA</t>
  </si>
  <si>
    <t>Gospodarka ściekowa i ochrona wód</t>
  </si>
  <si>
    <t>Gospodarka odpadami</t>
  </si>
  <si>
    <t>Ochrona powietrza atmosferycznego i klimatu</t>
  </si>
  <si>
    <t>Oświetlenie ulic, placów i dróg</t>
  </si>
  <si>
    <t>KULTURA I OCHRONA DZIEDZICTWA NARODOWEGO</t>
  </si>
  <si>
    <t>Domy i ośrodki kultury, świetlice i kluby</t>
  </si>
  <si>
    <t>2480</t>
  </si>
  <si>
    <t>Dotacja podmiotowa z budżetu dla samorządowej instytucji kultury</t>
  </si>
  <si>
    <t xml:space="preserve">Biblioteki </t>
  </si>
  <si>
    <t>Ochrona zabytków i opieka nad zabytkami</t>
  </si>
  <si>
    <t>KULTURA FIZYCZNA I SPORT</t>
  </si>
  <si>
    <t>Zadania w zakresie kultury fizycznej i sportu</t>
  </si>
  <si>
    <t>Dotacja celowa z budżetu na finansowanie lub dofinansowanie zadań zleconych do realizacji stowarzyszeniom</t>
  </si>
  <si>
    <t>ogółem:</t>
  </si>
  <si>
    <t>sporz. Renata Matusiewicz</t>
  </si>
  <si>
    <t>6290</t>
  </si>
  <si>
    <t>Wydatki majątkowe, w tym:</t>
  </si>
  <si>
    <t>Wydatki bieżące, w tym:</t>
  </si>
  <si>
    <t>wynagrodzenia i pochodne od wynagrodzeń</t>
  </si>
  <si>
    <t>SP Miłkowice</t>
  </si>
  <si>
    <t>SP Rzeszotary</t>
  </si>
  <si>
    <t xml:space="preserve">Ochrona różnorodności biologicznej i krajobrazu </t>
  </si>
  <si>
    <t>Remont i modernizacja autobusu gminnego (dotacja celowa dla GZGK)</t>
  </si>
  <si>
    <t>ułożenie podłogi w Sali gimnastycznej w SP Miłkowice</t>
  </si>
  <si>
    <t>dotacja dla UM Legnica na przedszkole</t>
  </si>
  <si>
    <t>pozostałe wydatki bieżące</t>
  </si>
  <si>
    <t>ZMIANA PLANU DOCHODÓW GMINY MIŁKOWICE NA ROK 2009</t>
  </si>
  <si>
    <t>0010</t>
  </si>
  <si>
    <t>0020</t>
  </si>
  <si>
    <t>ZMIANA PLANU WYDATKÓW GMINY MIŁKOWICE NA ROK 2009</t>
  </si>
  <si>
    <t xml:space="preserve">Wydatki bieżące </t>
  </si>
  <si>
    <t>2708</t>
  </si>
  <si>
    <t>Wydatki majątkowe</t>
  </si>
  <si>
    <t>Wydatki bieżące</t>
  </si>
  <si>
    <t>Wydatki bieżące (dotacja dla GZGK)</t>
  </si>
  <si>
    <t>Pomoc materialna dla uczniów</t>
  </si>
  <si>
    <t>Obiekty sportowe</t>
  </si>
  <si>
    <t>Stypendia dla uczniów</t>
  </si>
  <si>
    <t>Inne fromy pomocy dla uczniów</t>
  </si>
  <si>
    <t>środki z Dolnośląskiego Urzędu Wojewódzkiego na zwrot podatku akcyzowego zawartego w cenie oleju napędowego wykorzystywanego do produkcji rolnej zgodnie z pismem FB.I.KS.3050-51/09 z dnia 6.05.2009r.</t>
  </si>
  <si>
    <t>4700</t>
  </si>
  <si>
    <t>Szkolenia pracowników niebędących członkami korpusu służby cywilnej</t>
  </si>
  <si>
    <t>dotacja dla GZGK do wysypiska śmieci</t>
  </si>
  <si>
    <t>dotacja dla GZGK do dowozu uczniów do szkół</t>
  </si>
  <si>
    <t>zakup sprzętu komputerowego</t>
  </si>
  <si>
    <t>zakup usług informatycznych</t>
  </si>
  <si>
    <t>zakup licencji, programów komputerowych</t>
  </si>
  <si>
    <t>3000</t>
  </si>
  <si>
    <t xml:space="preserve">Wpłaty jednostek na fundusz celowy </t>
  </si>
  <si>
    <t>Urząd Gminy Miłkowice</t>
  </si>
  <si>
    <t>Szkolno-Gimnazjalny Zespół Szkół</t>
  </si>
  <si>
    <t>Budowa boiska ORLIK 2012</t>
  </si>
  <si>
    <t xml:space="preserve">szkolenia pracowników </t>
  </si>
  <si>
    <t>Wydatki bieżące (pozostałe usługi)</t>
  </si>
  <si>
    <t>wpłaty na fundusz celowy Policji</t>
  </si>
  <si>
    <t>zakup materiałów i wyposażenia</t>
  </si>
  <si>
    <t>koszty funkcjonowania punktu przedszkolnego w Miłkowicach</t>
  </si>
  <si>
    <t>koszty dowozu uczniów do szkół</t>
  </si>
  <si>
    <t>pozostałe wydatki bieżące (zakupy)</t>
  </si>
  <si>
    <t>Dotacja podmiotowa z dla GOKiS na kulturę</t>
  </si>
  <si>
    <t xml:space="preserve">Remont dróg transportu rolnego w Miłkowicach </t>
  </si>
  <si>
    <t>Remont świetlicy wiejskiej w Miłkowicach</t>
  </si>
  <si>
    <t>Zmiana sposobu użytkowania i modernizacja budynku po byłej stołówce w Miłkowicach z przeznaczeniem na bibliotekę, czytelnię internetową i świetlicę</t>
  </si>
  <si>
    <t>Dotacja podmiotowa z dla GOKiS na sport</t>
  </si>
  <si>
    <t>Dotacja podmiotowa z dla GOKiS na ORLIK</t>
  </si>
  <si>
    <t>pozostałe wydatki bieżące (uslugi)</t>
  </si>
  <si>
    <t>Budowa sieci kanalizacji sanitarnej i wodociągowej w Miłkowicach w obrębie ulic: 15 Sierpnia, 11 Listopada, Konstytucji 3 Maja"</t>
  </si>
  <si>
    <t>remonty dróg gminnych</t>
  </si>
  <si>
    <t>zakupy materiałów do remontu dróg</t>
  </si>
  <si>
    <t>utrzymanie dróg gminnych (zimowe i letnie)</t>
  </si>
  <si>
    <t>Remont i modernizacja remizy OSP Rzeszotary</t>
  </si>
  <si>
    <t xml:space="preserve">Zwiększenie </t>
  </si>
  <si>
    <t xml:space="preserve">Zmniejszenie </t>
  </si>
  <si>
    <t>energia,woda</t>
  </si>
  <si>
    <t>Zmniejszenie</t>
  </si>
  <si>
    <t>Budowa kanalizacji sanitarnej Gniewomirowice</t>
  </si>
  <si>
    <t>Budowa kanalizacji sanitarnej Pątnówek-Jakuszów</t>
  </si>
  <si>
    <t>zakup usług pozostałych, szkolenia</t>
  </si>
  <si>
    <t>GOPS Miłkowice</t>
  </si>
  <si>
    <t>Wybory do Parlamentu Europejskiego</t>
  </si>
  <si>
    <t>środki na zryczałtowane diety członków komisji wyborczych z Krajowego Biura Wyborczego, zgodnie z pismem nr DLG-980-9/09 z dnia 1 czerwca 2009 roku.</t>
  </si>
  <si>
    <t>Wydatki bieżące (diety)</t>
  </si>
  <si>
    <t>Usuwanie skutków klęsk żywiołowych</t>
  </si>
  <si>
    <t>POZOSTAŁE ZADANIA W ZAKRESIE POLITYKI SPOŁECZNEJ</t>
  </si>
  <si>
    <t>środki na program "Program aktywizacji społeczno-zawodowej w gminie Miłkowice"</t>
  </si>
  <si>
    <t>2018</t>
  </si>
  <si>
    <t>2019</t>
  </si>
  <si>
    <t>wydatki sfinansowane ze środków unijnych (zadania zlecone), w tym:</t>
  </si>
  <si>
    <t>środki własne Gminy Miłkowice</t>
  </si>
  <si>
    <t>wydatki sfinansowane z dotacji z budżetu państwa (zadania zlecone)</t>
  </si>
  <si>
    <t>Wydatki bieżące (zadanie zlecone)</t>
  </si>
  <si>
    <t>Wydatki bieżące (składki na związek gmin)</t>
  </si>
  <si>
    <t>zmniejszenie dotacji z Dolnośląskiego Urzędu Wojewódzkiego, zgodnie z pismem FB.I.AA.3011-65/09 z dnia 30 czerwca 2009 roku.</t>
  </si>
  <si>
    <t>zwiększenie subwencji oświatowej, zgodnie z pismem z Ministerstwa Finansów ST5/4822/3g/BKU/09 z dnia 29 czerwca 2009 roku.</t>
  </si>
  <si>
    <t>warsztaty "Planowanie w procesie odnowy wsi" dla Goślinowa i Głuchowic</t>
  </si>
  <si>
    <t xml:space="preserve"> Urząd Gminy Miłkowice</t>
  </si>
  <si>
    <t xml:space="preserve">Szkolno-Gimnazjalny Zespół Szkół </t>
  </si>
  <si>
    <t>Zakup sprzętu do utrzymania boiska</t>
  </si>
  <si>
    <t xml:space="preserve"> "Program aktywizacji społeczno-zawodowej w gminie Miłkowice"</t>
  </si>
  <si>
    <t>na naprawę uszkodzonego dachu budynku Gimnazjum wskutek huraganu</t>
  </si>
  <si>
    <t>6260</t>
  </si>
  <si>
    <t>zmniejszenie dotacji z Dolnośląskiego Urzędu Wojewódzkiego, zgodnie z pismem FB.I.MJ.3011-175/09 z dnia 21 sierpnia 2009 roku.</t>
  </si>
  <si>
    <t>środki na program "Pomoc państwa w zakresie dożywiania" z Dolnośląskiego Urzędu Wojewódzkiego, zgodnie z pismem nr PS-III-3050-121/09 z dnia 25 sierpnia 2009r.</t>
  </si>
  <si>
    <t>Wydatki bieżące (GOPS)</t>
  </si>
  <si>
    <t>50.000</t>
  </si>
  <si>
    <t>Remont dróg transportu rolnego w Grzymalinie</t>
  </si>
  <si>
    <t xml:space="preserve">Remont dróg transportu rolnego w Kochlicach </t>
  </si>
  <si>
    <t>dotacja dla Starostwa Powiatowego w Legnicy do zadania pn.: Remont chodników przy drodze powiatowej w Miłkowicach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</si>
  <si>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</si>
  <si>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</si>
  <si>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zmiany w dotacjach z Dolnośląskiego Urzędu Wojewódzkiego, zgodnie z pismem     PS-III-3050-124/09 z dnia 27 sierpnia 2009 roku.</t>
  </si>
  <si>
    <t>Zakup traktorka do pielęgnacji sztucznej trawy na boisku ORLIK 2012</t>
  </si>
  <si>
    <t xml:space="preserve">Odsetki od samorządowych papierów wartościowych </t>
  </si>
  <si>
    <t>odsetki od kredytów i pożyczek</t>
  </si>
  <si>
    <t>odsetki od obligacji komunalnych</t>
  </si>
  <si>
    <t>dotacja z Dolnośląskiego Urzędu Wojewódzkiego na pomoc poszkodowanym w wyniku nawałnicy-zgodnie z pismem FB.I.MJ.3011-187/09 z dnia 03.09.2009</t>
  </si>
  <si>
    <t xml:space="preserve">zmiany w dotacjach z Dolnośląskiego Urzędu Wojewódzkiego, zgodnie z pismem     PS-III-3050-124/09 z dnia 27 sierpnia 2009 </t>
  </si>
  <si>
    <t xml:space="preserve">zmiany w dotacjach z Dolnośląskiego Urzędu Wojewódzkiego, zgodnie z pismem    PS-III-3050-124/09 z dnia 27 sierpnia 2009 </t>
  </si>
  <si>
    <t xml:space="preserve">wynagrodzenia i pochodne od wynagrodzeń </t>
  </si>
  <si>
    <t>Rozbudowa kanalizacji sanitarnej w Dobrzejowie (dotacja dla GZGK Miłkowice)</t>
  </si>
  <si>
    <t>Utworzenie Strefy Aktywności Gospodarczej (dokumentacja na uzbrojenie)</t>
  </si>
  <si>
    <t>Adaptacja zaplecza św. wiejskiej Ulesie na kotłownię oraz modernizacja instal. c.o.</t>
  </si>
  <si>
    <t>Utworzenie Centrum Edukacyjno-Kulturalnego Ulesie</t>
  </si>
  <si>
    <t>Budowa sieci kanalizacji sanitarnej i wodociągowej ul. 15 Sierpnia, 11 Listopada, Konstytucji 3 Maja"</t>
  </si>
  <si>
    <t>dotacja dla GOZ na podwyższenie kwalifikacji personelu medycznego</t>
  </si>
  <si>
    <t>dotacja dla GOZ na remont i modernizację Punktu Lekarskiego w Rzeszotarach wraz z doposażeniem w sprzęt medyczny</t>
  </si>
  <si>
    <t>10.000</t>
  </si>
  <si>
    <t>0770</t>
  </si>
  <si>
    <t>Wpłaty z tytułu odpłatnego nabycia prawa własności oraz prawa użytkowania wieczystego nieruchomości</t>
  </si>
  <si>
    <t>Czubak</t>
  </si>
  <si>
    <t>Kühn/       Żwirek</t>
  </si>
  <si>
    <t>Żwirek</t>
  </si>
  <si>
    <t>Kühn/             Żwirek</t>
  </si>
  <si>
    <t>Kühn/            Żwirek</t>
  </si>
  <si>
    <t>Budowa wodociągu tranzytowego Niedźwiedzice-Miłkowice</t>
  </si>
  <si>
    <t>6210</t>
  </si>
  <si>
    <t>Dotacje celowe z budżetu na finansowanie i dofinansowanie kosztów realizacji inwestycji i zakupów inwestycyjnych zakładów budżetowych</t>
  </si>
  <si>
    <t>6610</t>
  </si>
  <si>
    <t>Dotacje celowe przekazane gminie na finansowanie i dofinansowanie kosztów realizacji inwestycji i zakupów inwestycyjnych na podstawie porozumień (umów) między jednostkami samorządu terytorialnego</t>
  </si>
  <si>
    <t>dotacja dla Gminy Chojnów na udział w modernizacji Stacji Uzdatniania Wody w Okmianach</t>
  </si>
  <si>
    <t>2320</t>
  </si>
  <si>
    <t>Dotacje celowe przekazane dla powiatu na zadania bieżącerealizowane na podstawie porozumień (umów) między jednostkami samorządu terytorialnego</t>
  </si>
  <si>
    <t>6220</t>
  </si>
  <si>
    <t>Kołodziej</t>
  </si>
  <si>
    <t>Kühn/          Żwirek</t>
  </si>
  <si>
    <t>Wydatkina zakupy inwestycyjne jednostek budżetowych</t>
  </si>
  <si>
    <t>Pytlak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</si>
</sst>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</numFmts>
  <fonts count="23">
    <font>
      <sz val="10"/>
      <name val="Arial CE"/>
      <family val="0"/>
    </font>
    <font>
      <u val="single"/>
      <sz val="12"/>
      <color indexed="12"/>
      <name val="Arial CE"/>
      <family val="0"/>
    </font>
    <font>
      <sz val="10"/>
      <name val="Arial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1"/>
      <name val="Arial"/>
      <family val="2"/>
    </font>
    <font>
      <b/>
      <sz val="10"/>
      <name val="Arial CE"/>
      <family val="0"/>
    </font>
    <font>
      <sz val="6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sz val="11"/>
      <name val="Arial"/>
      <family val="0"/>
    </font>
    <font>
      <i/>
      <sz val="10"/>
      <name val="Arial"/>
      <family val="2"/>
    </font>
    <font>
      <i/>
      <sz val="10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i/>
      <sz val="8"/>
      <name val="Verdana"/>
      <family val="2"/>
    </font>
    <font>
      <i/>
      <sz val="9"/>
      <name val="Arial"/>
      <family val="2"/>
    </font>
    <font>
      <i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5">
    <xf numFmtId="0" fontId="0" fillId="0" borderId="0" xfId="0" applyAlignment="1">
      <alignment/>
    </xf>
    <xf numFmtId="0" fontId="0" fillId="0" borderId="0" xfId="20" applyAlignment="1">
      <alignment horizontal="center"/>
      <protection/>
    </xf>
    <xf numFmtId="0" fontId="0" fillId="0" borderId="0" xfId="20">
      <alignment/>
      <protection/>
    </xf>
    <xf numFmtId="0" fontId="4" fillId="0" borderId="0" xfId="20" applyFont="1" applyAlignment="1">
      <alignment horizontal="center" vertical="center" wrapText="1"/>
      <protection/>
    </xf>
    <xf numFmtId="0" fontId="0" fillId="0" borderId="0" xfId="19" applyFont="1">
      <alignment/>
      <protection/>
    </xf>
    <xf numFmtId="0" fontId="7" fillId="0" borderId="1" xfId="19" applyFont="1" applyBorder="1" applyAlignment="1">
      <alignment horizontal="center" vertical="center"/>
      <protection/>
    </xf>
    <xf numFmtId="0" fontId="7" fillId="0" borderId="0" xfId="19" applyFont="1" applyAlignment="1">
      <alignment horizontal="center" vertical="center"/>
      <protection/>
    </xf>
    <xf numFmtId="49" fontId="8" fillId="0" borderId="2" xfId="19" applyNumberFormat="1" applyFont="1" applyBorder="1" applyAlignment="1">
      <alignment horizontal="center"/>
      <protection/>
    </xf>
    <xf numFmtId="49" fontId="8" fillId="0" borderId="2" xfId="19" applyNumberFormat="1" applyFont="1" applyBorder="1" applyAlignment="1">
      <alignment horizontal="center" vertical="center"/>
      <protection/>
    </xf>
    <xf numFmtId="0" fontId="8" fillId="0" borderId="2" xfId="19" applyFont="1" applyBorder="1" applyAlignment="1">
      <alignment horizontal="center" vertical="center"/>
      <protection/>
    </xf>
    <xf numFmtId="3" fontId="8" fillId="0" borderId="2" xfId="19" applyNumberFormat="1" applyFont="1" applyBorder="1" applyAlignment="1">
      <alignment vertical="center"/>
      <protection/>
    </xf>
    <xf numFmtId="0" fontId="8" fillId="0" borderId="0" xfId="19" applyFont="1">
      <alignment/>
      <protection/>
    </xf>
    <xf numFmtId="49" fontId="9" fillId="0" borderId="1" xfId="19" applyNumberFormat="1" applyFont="1" applyBorder="1" applyAlignment="1">
      <alignment horizontal="center"/>
      <protection/>
    </xf>
    <xf numFmtId="49" fontId="9" fillId="0" borderId="3" xfId="19" applyNumberFormat="1" applyFont="1" applyBorder="1" applyAlignment="1">
      <alignment horizontal="center" vertical="center"/>
      <protection/>
    </xf>
    <xf numFmtId="0" fontId="9" fillId="0" borderId="3" xfId="19" applyFont="1" applyBorder="1" applyAlignment="1">
      <alignment horizontal="center" vertical="center"/>
      <protection/>
    </xf>
    <xf numFmtId="3" fontId="9" fillId="0" borderId="3" xfId="19" applyNumberFormat="1" applyFont="1" applyBorder="1" applyAlignment="1">
      <alignment vertical="center"/>
      <protection/>
    </xf>
    <xf numFmtId="0" fontId="9" fillId="0" borderId="0" xfId="19" applyFont="1">
      <alignment/>
      <protection/>
    </xf>
    <xf numFmtId="0" fontId="2" fillId="0" borderId="4" xfId="19" applyBorder="1" applyAlignment="1">
      <alignment horizontal="center"/>
      <protection/>
    </xf>
    <xf numFmtId="0" fontId="10" fillId="0" borderId="1" xfId="19" applyFont="1" applyBorder="1" applyAlignment="1">
      <alignment horizontal="center" vertical="center"/>
      <protection/>
    </xf>
    <xf numFmtId="49" fontId="2" fillId="0" borderId="5" xfId="19" applyNumberFormat="1" applyBorder="1" applyAlignment="1">
      <alignment horizontal="center" vertical="center"/>
      <protection/>
    </xf>
    <xf numFmtId="0" fontId="2" fillId="0" borderId="1" xfId="19" applyBorder="1" applyAlignment="1">
      <alignment vertical="center"/>
      <protection/>
    </xf>
    <xf numFmtId="3" fontId="2" fillId="0" borderId="1" xfId="19" applyNumberFormat="1" applyBorder="1" applyAlignment="1">
      <alignment vertical="center"/>
      <protection/>
    </xf>
    <xf numFmtId="0" fontId="2" fillId="0" borderId="0" xfId="19">
      <alignment/>
      <protection/>
    </xf>
    <xf numFmtId="0" fontId="10" fillId="0" borderId="4" xfId="19" applyFont="1" applyBorder="1" applyAlignment="1">
      <alignment horizontal="center" vertical="center"/>
      <protection/>
    </xf>
    <xf numFmtId="49" fontId="2" fillId="0" borderId="6" xfId="19" applyNumberFormat="1" applyBorder="1" applyAlignment="1">
      <alignment horizontal="center" vertical="center"/>
      <protection/>
    </xf>
    <xf numFmtId="0" fontId="2" fillId="0" borderId="4" xfId="19" applyBorder="1" applyAlignment="1">
      <alignment vertical="center"/>
      <protection/>
    </xf>
    <xf numFmtId="3" fontId="2" fillId="0" borderId="4" xfId="19" applyNumberFormat="1" applyBorder="1" applyAlignment="1">
      <alignment vertical="center"/>
      <protection/>
    </xf>
    <xf numFmtId="0" fontId="2" fillId="0" borderId="6" xfId="19" applyBorder="1" applyAlignment="1">
      <alignment horizontal="center"/>
      <protection/>
    </xf>
    <xf numFmtId="49" fontId="2" fillId="0" borderId="4" xfId="19" applyNumberFormat="1" applyBorder="1" applyAlignment="1">
      <alignment horizontal="center" vertical="center"/>
      <protection/>
    </xf>
    <xf numFmtId="49" fontId="9" fillId="0" borderId="7" xfId="19" applyNumberFormat="1" applyFont="1" applyBorder="1" applyAlignment="1">
      <alignment horizontal="center" vertical="center"/>
      <protection/>
    </xf>
    <xf numFmtId="0" fontId="9" fillId="0" borderId="7" xfId="19" applyFont="1" applyBorder="1" applyAlignment="1">
      <alignment horizontal="center" vertical="center"/>
      <protection/>
    </xf>
    <xf numFmtId="3" fontId="9" fillId="0" borderId="7" xfId="19" applyNumberFormat="1" applyFont="1" applyBorder="1" applyAlignment="1">
      <alignment vertical="center"/>
      <protection/>
    </xf>
    <xf numFmtId="0" fontId="2" fillId="0" borderId="4" xfId="19" applyBorder="1" applyAlignment="1">
      <alignment horizontal="center" vertical="center"/>
      <protection/>
    </xf>
    <xf numFmtId="0" fontId="2" fillId="0" borderId="4" xfId="19" applyBorder="1" applyAlignment="1">
      <alignment vertical="center" wrapText="1"/>
      <protection/>
    </xf>
    <xf numFmtId="3" fontId="2" fillId="0" borderId="6" xfId="19" applyNumberFormat="1" applyBorder="1" applyAlignment="1">
      <alignment vertical="center"/>
      <protection/>
    </xf>
    <xf numFmtId="0" fontId="2" fillId="0" borderId="6" xfId="19" applyBorder="1" applyAlignment="1">
      <alignment horizontal="center" vertical="center"/>
      <protection/>
    </xf>
    <xf numFmtId="0" fontId="2" fillId="0" borderId="6" xfId="19" applyBorder="1" applyAlignment="1">
      <alignment vertical="center" wrapText="1"/>
      <protection/>
    </xf>
    <xf numFmtId="3" fontId="2" fillId="0" borderId="5" xfId="19" applyNumberFormat="1" applyBorder="1" applyAlignment="1">
      <alignment vertical="center"/>
      <protection/>
    </xf>
    <xf numFmtId="49" fontId="2" fillId="0" borderId="1" xfId="19" applyNumberFormat="1" applyBorder="1" applyAlignment="1">
      <alignment horizontal="center" vertical="center"/>
      <protection/>
    </xf>
    <xf numFmtId="0" fontId="2" fillId="0" borderId="1" xfId="19" applyBorder="1" applyAlignment="1">
      <alignment vertical="center" wrapText="1"/>
      <protection/>
    </xf>
    <xf numFmtId="0" fontId="2" fillId="0" borderId="8" xfId="19" applyBorder="1" applyAlignment="1">
      <alignment horizontal="center"/>
      <protection/>
    </xf>
    <xf numFmtId="0" fontId="10" fillId="0" borderId="9" xfId="19" applyFont="1" applyBorder="1" applyAlignment="1">
      <alignment horizontal="center" vertical="center"/>
      <protection/>
    </xf>
    <xf numFmtId="49" fontId="2" fillId="0" borderId="9" xfId="19" applyNumberFormat="1" applyBorder="1" applyAlignment="1">
      <alignment horizontal="center" vertical="center"/>
      <protection/>
    </xf>
    <xf numFmtId="0" fontId="2" fillId="0" borderId="9" xfId="19" applyBorder="1" applyAlignment="1">
      <alignment vertical="center" wrapText="1"/>
      <protection/>
    </xf>
    <xf numFmtId="3" fontId="2" fillId="0" borderId="9" xfId="19" applyNumberFormat="1" applyBorder="1" applyAlignment="1">
      <alignment vertical="center"/>
      <protection/>
    </xf>
    <xf numFmtId="0" fontId="2" fillId="0" borderId="0" xfId="19" applyBorder="1" applyAlignment="1">
      <alignment horizontal="center"/>
      <protection/>
    </xf>
    <xf numFmtId="0" fontId="10" fillId="0" borderId="0" xfId="19" applyFont="1" applyBorder="1" applyAlignment="1">
      <alignment horizontal="center" vertical="center"/>
      <protection/>
    </xf>
    <xf numFmtId="49" fontId="2" fillId="0" borderId="0" xfId="19" applyNumberFormat="1" applyBorder="1" applyAlignment="1">
      <alignment horizontal="center" vertical="center"/>
      <protection/>
    </xf>
    <xf numFmtId="0" fontId="2" fillId="0" borderId="0" xfId="19" applyBorder="1" applyAlignment="1">
      <alignment vertical="center" wrapText="1"/>
      <protection/>
    </xf>
    <xf numFmtId="3" fontId="2" fillId="0" borderId="0" xfId="19" applyNumberFormat="1" applyBorder="1" applyAlignment="1">
      <alignment vertical="center"/>
      <protection/>
    </xf>
    <xf numFmtId="0" fontId="7" fillId="0" borderId="7" xfId="19" applyFont="1" applyBorder="1" applyAlignment="1">
      <alignment horizontal="center" vertical="center"/>
      <protection/>
    </xf>
    <xf numFmtId="0" fontId="11" fillId="0" borderId="10" xfId="19" applyFont="1" applyBorder="1" applyAlignment="1">
      <alignment horizontal="center" vertical="center"/>
      <protection/>
    </xf>
    <xf numFmtId="0" fontId="8" fillId="0" borderId="10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center"/>
      <protection/>
    </xf>
    <xf numFmtId="0" fontId="11" fillId="0" borderId="2" xfId="19" applyFont="1" applyBorder="1" applyAlignment="1">
      <alignment horizontal="center" vertical="center"/>
      <protection/>
    </xf>
    <xf numFmtId="0" fontId="9" fillId="0" borderId="9" xfId="19" applyFont="1" applyBorder="1" applyAlignment="1">
      <alignment horizontal="center" vertical="center"/>
      <protection/>
    </xf>
    <xf numFmtId="3" fontId="9" fillId="0" borderId="9" xfId="19" applyNumberFormat="1" applyFont="1" applyBorder="1" applyAlignment="1">
      <alignment vertical="center"/>
      <protection/>
    </xf>
    <xf numFmtId="3" fontId="8" fillId="0" borderId="0" xfId="19" applyNumberFormat="1" applyFont="1">
      <alignment/>
      <protection/>
    </xf>
    <xf numFmtId="0" fontId="9" fillId="0" borderId="1" xfId="19" applyFont="1" applyBorder="1" applyAlignment="1">
      <alignment horizontal="center"/>
      <protection/>
    </xf>
    <xf numFmtId="0" fontId="2" fillId="0" borderId="5" xfId="19" applyBorder="1" applyAlignment="1">
      <alignment vertical="center" wrapText="1"/>
      <protection/>
    </xf>
    <xf numFmtId="0" fontId="2" fillId="0" borderId="5" xfId="19" applyBorder="1" applyAlignment="1">
      <alignment horizontal="center"/>
      <protection/>
    </xf>
    <xf numFmtId="0" fontId="2" fillId="0" borderId="5" xfId="19" applyBorder="1" applyAlignment="1">
      <alignment vertical="center"/>
      <protection/>
    </xf>
    <xf numFmtId="0" fontId="2" fillId="0" borderId="6" xfId="19" applyBorder="1" applyAlignment="1">
      <alignment vertical="center"/>
      <protection/>
    </xf>
    <xf numFmtId="49" fontId="2" fillId="0" borderId="6" xfId="19" applyNumberFormat="1" applyBorder="1" applyAlignment="1">
      <alignment horizontal="left" vertical="center"/>
      <protection/>
    </xf>
    <xf numFmtId="0" fontId="2" fillId="0" borderId="9" xfId="19" applyBorder="1" applyAlignment="1">
      <alignment horizontal="center" vertical="center"/>
      <protection/>
    </xf>
    <xf numFmtId="0" fontId="7" fillId="0" borderId="11" xfId="19" applyFont="1" applyBorder="1" applyAlignment="1">
      <alignment horizontal="center" vertical="center"/>
      <protection/>
    </xf>
    <xf numFmtId="0" fontId="2" fillId="0" borderId="5" xfId="19" applyBorder="1" applyAlignment="1">
      <alignment horizontal="center" vertical="center"/>
      <protection/>
    </xf>
    <xf numFmtId="0" fontId="9" fillId="0" borderId="4" xfId="19" applyFont="1" applyBorder="1" applyAlignment="1">
      <alignment horizontal="center"/>
      <protection/>
    </xf>
    <xf numFmtId="0" fontId="2" fillId="0" borderId="1" xfId="19" applyBorder="1" applyAlignment="1">
      <alignment horizontal="center" vertical="center"/>
      <protection/>
    </xf>
    <xf numFmtId="0" fontId="10" fillId="0" borderId="8" xfId="19" applyFont="1" applyBorder="1" applyAlignment="1">
      <alignment horizontal="center" vertical="center"/>
      <protection/>
    </xf>
    <xf numFmtId="49" fontId="2" fillId="0" borderId="8" xfId="19" applyNumberFormat="1" applyBorder="1" applyAlignment="1">
      <alignment horizontal="center" vertical="center"/>
      <protection/>
    </xf>
    <xf numFmtId="0" fontId="2" fillId="0" borderId="8" xfId="19" applyBorder="1" applyAlignment="1">
      <alignment vertical="center"/>
      <protection/>
    </xf>
    <xf numFmtId="3" fontId="2" fillId="0" borderId="8" xfId="19" applyNumberFormat="1" applyBorder="1" applyAlignment="1">
      <alignment vertical="center"/>
      <protection/>
    </xf>
    <xf numFmtId="0" fontId="2" fillId="0" borderId="1" xfId="19" applyBorder="1" applyAlignment="1">
      <alignment horizontal="center"/>
      <protection/>
    </xf>
    <xf numFmtId="0" fontId="8" fillId="0" borderId="2" xfId="19" applyFont="1" applyBorder="1" applyAlignment="1">
      <alignment horizontal="center" vertical="center" wrapText="1"/>
      <protection/>
    </xf>
    <xf numFmtId="0" fontId="9" fillId="0" borderId="3" xfId="19" applyFont="1" applyBorder="1" applyAlignment="1">
      <alignment horizontal="center" vertical="center" wrapText="1"/>
      <protection/>
    </xf>
    <xf numFmtId="0" fontId="9" fillId="0" borderId="7" xfId="19" applyFont="1" applyBorder="1" applyAlignment="1">
      <alignment horizontal="left" vertical="center" wrapText="1"/>
      <protection/>
    </xf>
    <xf numFmtId="0" fontId="8" fillId="0" borderId="2" xfId="19" applyFont="1" applyBorder="1" applyAlignment="1">
      <alignment horizontal="center"/>
      <protection/>
    </xf>
    <xf numFmtId="0" fontId="9" fillId="0" borderId="5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center" vertical="center" wrapText="1"/>
      <protection/>
    </xf>
    <xf numFmtId="3" fontId="9" fillId="0" borderId="5" xfId="19" applyNumberFormat="1" applyFont="1" applyBorder="1" applyAlignment="1">
      <alignment vertical="center"/>
      <protection/>
    </xf>
    <xf numFmtId="0" fontId="2" fillId="0" borderId="8" xfId="19" applyBorder="1" applyAlignment="1">
      <alignment horizontal="center" vertical="center"/>
      <protection/>
    </xf>
    <xf numFmtId="0" fontId="2" fillId="0" borderId="8" xfId="19" applyBorder="1" applyAlignment="1">
      <alignment vertical="center" wrapText="1"/>
      <protection/>
    </xf>
    <xf numFmtId="0" fontId="2" fillId="0" borderId="9" xfId="19" applyBorder="1" applyAlignment="1">
      <alignment horizontal="center"/>
      <protection/>
    </xf>
    <xf numFmtId="0" fontId="12" fillId="0" borderId="9" xfId="19" applyFont="1" applyBorder="1" applyAlignment="1">
      <alignment horizontal="center" vertical="center"/>
      <protection/>
    </xf>
    <xf numFmtId="0" fontId="12" fillId="0" borderId="1" xfId="19" applyFont="1" applyBorder="1" applyAlignment="1">
      <alignment horizontal="center" vertical="center"/>
      <protection/>
    </xf>
    <xf numFmtId="0" fontId="9" fillId="0" borderId="7" xfId="19" applyFont="1" applyBorder="1" applyAlignment="1">
      <alignment horizontal="center" vertical="center" wrapText="1"/>
      <protection/>
    </xf>
    <xf numFmtId="0" fontId="9" fillId="0" borderId="6" xfId="19" applyFont="1" applyBorder="1" applyAlignment="1">
      <alignment horizontal="center"/>
      <protection/>
    </xf>
    <xf numFmtId="0" fontId="9" fillId="0" borderId="9" xfId="19" applyFont="1" applyBorder="1" applyAlignment="1">
      <alignment horizontal="center" vertical="center" wrapText="1"/>
      <protection/>
    </xf>
    <xf numFmtId="0" fontId="2" fillId="0" borderId="2" xfId="19" applyBorder="1" applyAlignment="1">
      <alignment horizontal="center" vertical="center"/>
      <protection/>
    </xf>
    <xf numFmtId="49" fontId="2" fillId="0" borderId="2" xfId="19" applyNumberFormat="1" applyBorder="1" applyAlignment="1">
      <alignment horizontal="center" vertical="center"/>
      <protection/>
    </xf>
    <xf numFmtId="49" fontId="2" fillId="0" borderId="3" xfId="19" applyNumberFormat="1" applyBorder="1" applyAlignment="1">
      <alignment horizontal="center" vertical="center"/>
      <protection/>
    </xf>
    <xf numFmtId="0" fontId="9" fillId="0" borderId="3" xfId="19" applyFont="1" applyBorder="1" applyAlignment="1">
      <alignment horizontal="left" vertical="center" wrapText="1"/>
      <protection/>
    </xf>
    <xf numFmtId="3" fontId="2" fillId="0" borderId="3" xfId="19" applyNumberFormat="1" applyBorder="1" applyAlignment="1">
      <alignment vertical="center"/>
      <protection/>
    </xf>
    <xf numFmtId="49" fontId="12" fillId="0" borderId="5" xfId="19" applyNumberFormat="1" applyFont="1" applyBorder="1" applyAlignment="1">
      <alignment horizontal="center" vertical="center"/>
      <protection/>
    </xf>
    <xf numFmtId="0" fontId="12" fillId="0" borderId="1" xfId="19" applyFont="1" applyBorder="1" applyAlignment="1">
      <alignment horizontal="left" vertical="center" wrapText="1"/>
      <protection/>
    </xf>
    <xf numFmtId="0" fontId="12" fillId="0" borderId="8" xfId="19" applyFont="1" applyBorder="1" applyAlignment="1">
      <alignment horizontal="center" vertical="center"/>
      <protection/>
    </xf>
    <xf numFmtId="49" fontId="12" fillId="0" borderId="8" xfId="19" applyNumberFormat="1" applyFont="1" applyBorder="1" applyAlignment="1">
      <alignment horizontal="center" vertical="center"/>
      <protection/>
    </xf>
    <xf numFmtId="0" fontId="12" fillId="0" borderId="8" xfId="19" applyFont="1" applyBorder="1" applyAlignment="1">
      <alignment horizontal="left" vertical="center" wrapText="1"/>
      <protection/>
    </xf>
    <xf numFmtId="49" fontId="12" fillId="0" borderId="1" xfId="19" applyNumberFormat="1" applyFont="1" applyBorder="1" applyAlignment="1">
      <alignment horizontal="center" vertical="center"/>
      <protection/>
    </xf>
    <xf numFmtId="49" fontId="2" fillId="0" borderId="7" xfId="19" applyNumberFormat="1" applyBorder="1" applyAlignment="1">
      <alignment horizontal="center" vertical="center"/>
      <protection/>
    </xf>
    <xf numFmtId="3" fontId="2" fillId="0" borderId="7" xfId="19" applyNumberFormat="1" applyBorder="1" applyAlignment="1">
      <alignment vertical="center"/>
      <protection/>
    </xf>
    <xf numFmtId="3" fontId="2" fillId="0" borderId="0" xfId="19" applyNumberFormat="1">
      <alignment/>
      <protection/>
    </xf>
    <xf numFmtId="0" fontId="9" fillId="0" borderId="1" xfId="19" applyFont="1" applyBorder="1" applyAlignment="1">
      <alignment horizontal="center" vertical="center"/>
      <protection/>
    </xf>
    <xf numFmtId="49" fontId="0" fillId="0" borderId="5" xfId="19" applyNumberFormat="1" applyFont="1" applyBorder="1" applyAlignment="1">
      <alignment horizontal="center" vertical="center"/>
      <protection/>
    </xf>
    <xf numFmtId="0" fontId="0" fillId="0" borderId="1" xfId="19" applyFont="1" applyBorder="1" applyAlignment="1">
      <alignment horizontal="left" vertical="center" wrapText="1"/>
      <protection/>
    </xf>
    <xf numFmtId="3" fontId="0" fillId="0" borderId="5" xfId="19" applyNumberFormat="1" applyFont="1" applyBorder="1" applyAlignment="1">
      <alignment vertical="center"/>
      <protection/>
    </xf>
    <xf numFmtId="3" fontId="0" fillId="0" borderId="1" xfId="19" applyNumberFormat="1" applyFont="1" applyBorder="1" applyAlignment="1">
      <alignment vertical="center"/>
      <protection/>
    </xf>
    <xf numFmtId="0" fontId="9" fillId="0" borderId="4" xfId="19" applyFont="1" applyBorder="1" applyAlignment="1">
      <alignment horizontal="center" vertical="center"/>
      <protection/>
    </xf>
    <xf numFmtId="49" fontId="0" fillId="0" borderId="6" xfId="19" applyNumberFormat="1" applyFont="1" applyBorder="1" applyAlignment="1">
      <alignment horizontal="center" vertical="center"/>
      <protection/>
    </xf>
    <xf numFmtId="0" fontId="0" fillId="0" borderId="4" xfId="19" applyFont="1" applyBorder="1" applyAlignment="1">
      <alignment horizontal="left" vertical="center" wrapText="1"/>
      <protection/>
    </xf>
    <xf numFmtId="3" fontId="0" fillId="0" borderId="6" xfId="19" applyNumberFormat="1" applyFont="1" applyBorder="1" applyAlignment="1">
      <alignment vertical="center"/>
      <protection/>
    </xf>
    <xf numFmtId="3" fontId="0" fillId="0" borderId="4" xfId="19" applyNumberFormat="1" applyFont="1" applyBorder="1" applyAlignment="1">
      <alignment vertical="center"/>
      <protection/>
    </xf>
    <xf numFmtId="0" fontId="9" fillId="0" borderId="6" xfId="19" applyFont="1" applyBorder="1" applyAlignment="1">
      <alignment horizontal="center" vertical="center"/>
      <protection/>
    </xf>
    <xf numFmtId="49" fontId="9" fillId="0" borderId="9" xfId="19" applyNumberFormat="1" applyFont="1" applyBorder="1" applyAlignment="1">
      <alignment horizontal="center" vertical="center"/>
      <protection/>
    </xf>
    <xf numFmtId="3" fontId="9" fillId="0" borderId="0" xfId="19" applyNumberFormat="1" applyFont="1">
      <alignment/>
      <protection/>
    </xf>
    <xf numFmtId="0" fontId="9" fillId="0" borderId="2" xfId="19" applyFont="1" applyBorder="1" applyAlignment="1">
      <alignment horizontal="center" vertical="center"/>
      <protection/>
    </xf>
    <xf numFmtId="3" fontId="11" fillId="0" borderId="2" xfId="19" applyNumberFormat="1" applyFont="1" applyBorder="1" applyAlignment="1">
      <alignment vertical="center"/>
      <protection/>
    </xf>
    <xf numFmtId="0" fontId="11" fillId="0" borderId="0" xfId="19" applyFont="1" applyAlignment="1">
      <alignment vertical="center"/>
      <protection/>
    </xf>
    <xf numFmtId="0" fontId="12" fillId="0" borderId="3" xfId="19" applyFont="1" applyBorder="1" applyAlignment="1">
      <alignment horizontal="center" vertical="center"/>
      <protection/>
    </xf>
    <xf numFmtId="3" fontId="5" fillId="0" borderId="3" xfId="19" applyNumberFormat="1" applyFont="1" applyBorder="1" applyAlignment="1">
      <alignment vertical="center"/>
      <protection/>
    </xf>
    <xf numFmtId="0" fontId="12" fillId="0" borderId="7" xfId="19" applyFont="1" applyBorder="1" applyAlignment="1">
      <alignment horizontal="center" vertical="center"/>
      <protection/>
    </xf>
    <xf numFmtId="3" fontId="5" fillId="0" borderId="7" xfId="19" applyNumberFormat="1" applyFont="1" applyBorder="1" applyAlignment="1">
      <alignment vertical="center"/>
      <protection/>
    </xf>
    <xf numFmtId="0" fontId="9" fillId="0" borderId="9" xfId="19" applyFont="1" applyBorder="1" applyAlignment="1">
      <alignment horizontal="left" vertical="center" wrapText="1"/>
      <protection/>
    </xf>
    <xf numFmtId="0" fontId="12" fillId="0" borderId="5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left" vertical="center" wrapText="1"/>
      <protection/>
    </xf>
    <xf numFmtId="0" fontId="6" fillId="0" borderId="0" xfId="19" applyFont="1">
      <alignment/>
      <protection/>
    </xf>
    <xf numFmtId="0" fontId="0" fillId="0" borderId="0" xfId="20" applyFont="1" applyAlignment="1">
      <alignment horizontal="center"/>
      <protection/>
    </xf>
    <xf numFmtId="0" fontId="2" fillId="0" borderId="0" xfId="20" applyFont="1">
      <alignment/>
      <protection/>
    </xf>
    <xf numFmtId="0" fontId="0" fillId="0" borderId="0" xfId="20" applyAlignment="1">
      <alignment horizontal="center" vertical="center"/>
      <protection/>
    </xf>
    <xf numFmtId="3" fontId="0" fillId="0" borderId="0" xfId="20" applyNumberFormat="1" applyAlignment="1">
      <alignment vertical="center"/>
      <protection/>
    </xf>
    <xf numFmtId="0" fontId="0" fillId="0" borderId="0" xfId="20" applyAlignment="1">
      <alignment vertical="center"/>
      <protection/>
    </xf>
    <xf numFmtId="0" fontId="14" fillId="0" borderId="0" xfId="20" applyFont="1" applyAlignment="1">
      <alignment horizontal="center" vertical="center"/>
      <protection/>
    </xf>
    <xf numFmtId="3" fontId="15" fillId="0" borderId="5" xfId="19" applyNumberFormat="1" applyFont="1" applyBorder="1" applyAlignment="1">
      <alignment vertical="center"/>
      <protection/>
    </xf>
    <xf numFmtId="49" fontId="2" fillId="0" borderId="9" xfId="19" applyNumberFormat="1" applyFont="1" applyBorder="1" applyAlignment="1">
      <alignment horizontal="center" vertical="center"/>
      <protection/>
    </xf>
    <xf numFmtId="0" fontId="2" fillId="0" borderId="4" xfId="19" applyFont="1" applyBorder="1" applyAlignment="1">
      <alignment vertical="center" wrapText="1"/>
      <protection/>
    </xf>
    <xf numFmtId="0" fontId="16" fillId="0" borderId="4" xfId="19" applyFont="1" applyBorder="1" applyAlignment="1">
      <alignment horizontal="right" vertical="center" wrapText="1"/>
      <protection/>
    </xf>
    <xf numFmtId="3" fontId="2" fillId="0" borderId="4" xfId="19" applyNumberFormat="1" applyFont="1" applyBorder="1" applyAlignment="1">
      <alignment horizontal="center" vertical="center"/>
      <protection/>
    </xf>
    <xf numFmtId="3" fontId="2" fillId="0" borderId="4" xfId="19" applyNumberFormat="1" applyBorder="1" applyAlignment="1">
      <alignment horizontal="center" vertical="center"/>
      <protection/>
    </xf>
    <xf numFmtId="3" fontId="9" fillId="0" borderId="1" xfId="19" applyNumberFormat="1" applyFont="1" applyBorder="1" applyAlignment="1">
      <alignment vertical="center"/>
      <protection/>
    </xf>
    <xf numFmtId="0" fontId="2" fillId="0" borderId="6" xfId="19" applyFont="1" applyBorder="1" applyAlignment="1">
      <alignment vertical="center" wrapText="1"/>
      <protection/>
    </xf>
    <xf numFmtId="3" fontId="9" fillId="0" borderId="6" xfId="19" applyNumberFormat="1" applyFont="1" applyBorder="1" applyAlignment="1">
      <alignment vertical="center"/>
      <protection/>
    </xf>
    <xf numFmtId="0" fontId="16" fillId="0" borderId="6" xfId="19" applyFont="1" applyBorder="1" applyAlignment="1">
      <alignment horizontal="right" vertical="center" wrapText="1"/>
      <protection/>
    </xf>
    <xf numFmtId="0" fontId="16" fillId="0" borderId="1" xfId="19" applyFont="1" applyBorder="1" applyAlignment="1">
      <alignment horizontal="right" vertical="center" wrapText="1"/>
      <protection/>
    </xf>
    <xf numFmtId="0" fontId="9" fillId="0" borderId="0" xfId="19" applyFont="1" applyBorder="1" applyAlignment="1">
      <alignment horizontal="center" vertical="center"/>
      <protection/>
    </xf>
    <xf numFmtId="49" fontId="9" fillId="0" borderId="0" xfId="19" applyNumberFormat="1" applyFont="1" applyBorder="1" applyAlignment="1">
      <alignment horizontal="center" vertical="center"/>
      <protection/>
    </xf>
    <xf numFmtId="0" fontId="16" fillId="0" borderId="0" xfId="19" applyFont="1" applyBorder="1" applyAlignment="1">
      <alignment horizontal="right" vertical="center" wrapText="1"/>
      <protection/>
    </xf>
    <xf numFmtId="0" fontId="9" fillId="0" borderId="12" xfId="19" applyFont="1" applyBorder="1" applyAlignment="1">
      <alignment horizontal="center"/>
      <protection/>
    </xf>
    <xf numFmtId="49" fontId="9" fillId="0" borderId="13" xfId="19" applyNumberFormat="1" applyFont="1" applyBorder="1" applyAlignment="1">
      <alignment horizontal="center" vertical="center"/>
      <protection/>
    </xf>
    <xf numFmtId="0" fontId="10" fillId="0" borderId="14" xfId="19" applyFont="1" applyBorder="1" applyAlignment="1">
      <alignment horizontal="center" vertical="center"/>
      <protection/>
    </xf>
    <xf numFmtId="0" fontId="10" fillId="0" borderId="15" xfId="19" applyFont="1" applyBorder="1" applyAlignment="1">
      <alignment horizontal="center" vertical="center"/>
      <protection/>
    </xf>
    <xf numFmtId="0" fontId="9" fillId="0" borderId="16" xfId="19" applyFont="1" applyBorder="1" applyAlignment="1">
      <alignment horizontal="center" vertical="center"/>
      <protection/>
    </xf>
    <xf numFmtId="0" fontId="10" fillId="0" borderId="17" xfId="19" applyFont="1" applyBorder="1" applyAlignment="1">
      <alignment horizontal="center" vertical="center"/>
      <protection/>
    </xf>
    <xf numFmtId="0" fontId="7" fillId="0" borderId="16" xfId="19" applyFont="1" applyBorder="1" applyAlignment="1">
      <alignment horizontal="center" vertical="center"/>
      <protection/>
    </xf>
    <xf numFmtId="0" fontId="2" fillId="0" borderId="12" xfId="19" applyBorder="1" applyAlignment="1">
      <alignment horizontal="center"/>
      <protection/>
    </xf>
    <xf numFmtId="0" fontId="7" fillId="0" borderId="12" xfId="19" applyFont="1" applyBorder="1" applyAlignment="1">
      <alignment horizontal="center" vertical="center"/>
      <protection/>
    </xf>
    <xf numFmtId="3" fontId="8" fillId="0" borderId="18" xfId="19" applyNumberFormat="1" applyFont="1" applyBorder="1" applyAlignment="1">
      <alignment vertical="center"/>
      <protection/>
    </xf>
    <xf numFmtId="49" fontId="9" fillId="0" borderId="19" xfId="19" applyNumberFormat="1" applyFont="1" applyBorder="1" applyAlignment="1">
      <alignment horizontal="center" vertical="center"/>
      <protection/>
    </xf>
    <xf numFmtId="49" fontId="2" fillId="0" borderId="14" xfId="19" applyNumberFormat="1" applyBorder="1" applyAlignment="1">
      <alignment horizontal="center" vertical="center"/>
      <protection/>
    </xf>
    <xf numFmtId="3" fontId="10" fillId="0" borderId="6" xfId="19" applyNumberFormat="1" applyFont="1" applyBorder="1" applyAlignment="1">
      <alignment horizontal="center" vertical="center"/>
      <protection/>
    </xf>
    <xf numFmtId="49" fontId="2" fillId="0" borderId="20" xfId="19" applyNumberFormat="1" applyBorder="1" applyAlignment="1">
      <alignment horizontal="center" vertical="center"/>
      <protection/>
    </xf>
    <xf numFmtId="49" fontId="2" fillId="0" borderId="13" xfId="19" applyNumberFormat="1" applyBorder="1" applyAlignment="1">
      <alignment horizontal="center" vertical="center"/>
      <protection/>
    </xf>
    <xf numFmtId="49" fontId="2" fillId="0" borderId="19" xfId="19" applyNumberFormat="1" applyBorder="1" applyAlignment="1">
      <alignment horizontal="center" vertical="center"/>
      <protection/>
    </xf>
    <xf numFmtId="49" fontId="2" fillId="0" borderId="15" xfId="19" applyNumberFormat="1" applyBorder="1" applyAlignment="1">
      <alignment horizontal="center" vertical="center"/>
      <protection/>
    </xf>
    <xf numFmtId="0" fontId="12" fillId="0" borderId="0" xfId="19" applyFont="1" applyBorder="1" applyAlignment="1">
      <alignment horizontal="center" vertical="center"/>
      <protection/>
    </xf>
    <xf numFmtId="0" fontId="0" fillId="0" borderId="12" xfId="20" applyBorder="1" applyAlignment="1">
      <alignment horizontal="center"/>
      <protection/>
    </xf>
    <xf numFmtId="0" fontId="2" fillId="0" borderId="19" xfId="19" applyBorder="1" applyAlignment="1">
      <alignment horizontal="center" vertical="center"/>
      <protection/>
    </xf>
    <xf numFmtId="0" fontId="2" fillId="0" borderId="0" xfId="19" applyBorder="1" applyAlignment="1">
      <alignment horizontal="center" vertical="center"/>
      <protection/>
    </xf>
    <xf numFmtId="49" fontId="9" fillId="0" borderId="12" xfId="19" applyNumberFormat="1" applyFont="1" applyBorder="1" applyAlignment="1">
      <alignment horizontal="center"/>
      <protection/>
    </xf>
    <xf numFmtId="0" fontId="9" fillId="0" borderId="21" xfId="19" applyFont="1" applyBorder="1" applyAlignment="1">
      <alignment horizontal="center"/>
      <protection/>
    </xf>
    <xf numFmtId="0" fontId="9" fillId="0" borderId="22" xfId="19" applyFont="1" applyBorder="1" applyAlignment="1">
      <alignment horizontal="center" vertical="center"/>
      <protection/>
    </xf>
    <xf numFmtId="49" fontId="9" fillId="0" borderId="17" xfId="19" applyNumberFormat="1" applyFont="1" applyBorder="1" applyAlignment="1">
      <alignment horizontal="center" vertical="center"/>
      <protection/>
    </xf>
    <xf numFmtId="0" fontId="16" fillId="0" borderId="8" xfId="19" applyFont="1" applyBorder="1" applyAlignment="1">
      <alignment horizontal="right" vertical="center" wrapText="1"/>
      <protection/>
    </xf>
    <xf numFmtId="3" fontId="9" fillId="0" borderId="8" xfId="19" applyNumberFormat="1" applyFont="1" applyBorder="1" applyAlignment="1">
      <alignment vertical="center"/>
      <protection/>
    </xf>
    <xf numFmtId="49" fontId="2" fillId="0" borderId="23" xfId="19" applyNumberFormat="1" applyBorder="1" applyAlignment="1">
      <alignment horizontal="center" vertical="center"/>
      <protection/>
    </xf>
    <xf numFmtId="3" fontId="2" fillId="0" borderId="4" xfId="19" applyNumberFormat="1" applyFont="1" applyBorder="1" applyAlignment="1">
      <alignment vertical="center"/>
      <protection/>
    </xf>
    <xf numFmtId="49" fontId="9" fillId="0" borderId="20" xfId="19" applyNumberFormat="1" applyFont="1" applyBorder="1" applyAlignment="1">
      <alignment horizontal="center" vertical="center"/>
      <protection/>
    </xf>
    <xf numFmtId="0" fontId="16" fillId="0" borderId="9" xfId="19" applyFont="1" applyBorder="1" applyAlignment="1">
      <alignment horizontal="right" vertical="center" wrapText="1"/>
      <protection/>
    </xf>
    <xf numFmtId="49" fontId="2" fillId="0" borderId="5" xfId="19" applyNumberFormat="1" applyFont="1" applyBorder="1" applyAlignment="1">
      <alignment horizontal="center" vertical="center"/>
      <protection/>
    </xf>
    <xf numFmtId="49" fontId="2" fillId="0" borderId="4" xfId="19" applyNumberFormat="1" applyFont="1" applyBorder="1" applyAlignment="1">
      <alignment horizontal="center" vertical="center"/>
      <protection/>
    </xf>
    <xf numFmtId="0" fontId="2" fillId="0" borderId="8" xfId="19" applyFont="1" applyBorder="1" applyAlignment="1">
      <alignment vertical="center" wrapText="1"/>
      <protection/>
    </xf>
    <xf numFmtId="0" fontId="17" fillId="0" borderId="7" xfId="18" applyFont="1" applyBorder="1" applyAlignment="1">
      <alignment horizontal="center" vertical="center" wrapText="1"/>
      <protection/>
    </xf>
    <xf numFmtId="3" fontId="17" fillId="0" borderId="16" xfId="18" applyNumberFormat="1" applyFont="1" applyBorder="1" applyAlignment="1">
      <alignment vertical="center" wrapText="1"/>
      <protection/>
    </xf>
    <xf numFmtId="0" fontId="2" fillId="0" borderId="7" xfId="19" applyFont="1" applyBorder="1" applyAlignment="1">
      <alignment vertical="center" wrapText="1"/>
      <protection/>
    </xf>
    <xf numFmtId="0" fontId="2" fillId="0" borderId="1" xfId="19" applyFont="1" applyBorder="1" applyAlignment="1">
      <alignment vertical="center" wrapText="1"/>
      <protection/>
    </xf>
    <xf numFmtId="49" fontId="2" fillId="0" borderId="7" xfId="19" applyNumberFormat="1" applyFont="1" applyBorder="1" applyAlignment="1">
      <alignment horizontal="center" vertical="center"/>
      <protection/>
    </xf>
    <xf numFmtId="0" fontId="2" fillId="0" borderId="7" xfId="19" applyBorder="1" applyAlignment="1">
      <alignment vertical="center"/>
      <protection/>
    </xf>
    <xf numFmtId="3" fontId="11" fillId="0" borderId="18" xfId="19" applyNumberFormat="1" applyFont="1" applyBorder="1" applyAlignment="1">
      <alignment vertical="center"/>
      <protection/>
    </xf>
    <xf numFmtId="0" fontId="2" fillId="0" borderId="15" xfId="19" applyBorder="1" applyAlignment="1">
      <alignment horizontal="center" vertical="center"/>
      <protection/>
    </xf>
    <xf numFmtId="0" fontId="2" fillId="0" borderId="7" xfId="19" applyBorder="1" applyAlignment="1">
      <alignment horizontal="center" vertical="center"/>
      <protection/>
    </xf>
    <xf numFmtId="49" fontId="2" fillId="0" borderId="11" xfId="19" applyNumberFormat="1" applyFont="1" applyBorder="1" applyAlignment="1">
      <alignment horizontal="center" vertical="center"/>
      <protection/>
    </xf>
    <xf numFmtId="0" fontId="2" fillId="0" borderId="11" xfId="19" applyFont="1" applyBorder="1" applyAlignment="1">
      <alignment vertical="center" wrapText="1"/>
      <protection/>
    </xf>
    <xf numFmtId="0" fontId="2" fillId="0" borderId="10" xfId="19" applyBorder="1" applyAlignment="1">
      <alignment horizontal="center" vertical="center"/>
      <protection/>
    </xf>
    <xf numFmtId="0" fontId="2" fillId="0" borderId="7" xfId="19" applyFont="1" applyBorder="1" applyAlignment="1">
      <alignment vertical="center"/>
      <protection/>
    </xf>
    <xf numFmtId="49" fontId="12" fillId="0" borderId="7" xfId="19" applyNumberFormat="1" applyFont="1" applyBorder="1" applyAlignment="1">
      <alignment horizontal="center" vertical="center"/>
      <protection/>
    </xf>
    <xf numFmtId="3" fontId="2" fillId="0" borderId="7" xfId="19" applyNumberFormat="1" applyBorder="1" applyAlignment="1">
      <alignment horizontal="center" vertical="center"/>
      <protection/>
    </xf>
    <xf numFmtId="3" fontId="2" fillId="0" borderId="11" xfId="19" applyNumberFormat="1" applyBorder="1" applyAlignment="1">
      <alignment horizontal="center" vertical="center"/>
      <protection/>
    </xf>
    <xf numFmtId="0" fontId="2" fillId="0" borderId="7" xfId="19" applyFont="1" applyBorder="1" applyAlignment="1">
      <alignment horizontal="left" vertical="center" wrapText="1"/>
      <protection/>
    </xf>
    <xf numFmtId="3" fontId="2" fillId="0" borderId="1" xfId="19" applyNumberFormat="1" applyBorder="1" applyAlignment="1">
      <alignment horizontal="center" vertical="center"/>
      <protection/>
    </xf>
    <xf numFmtId="49" fontId="8" fillId="0" borderId="24" xfId="19" applyNumberFormat="1" applyFont="1" applyBorder="1" applyAlignment="1">
      <alignment horizontal="center"/>
      <protection/>
    </xf>
    <xf numFmtId="49" fontId="9" fillId="0" borderId="25" xfId="19" applyNumberFormat="1" applyFont="1" applyBorder="1" applyAlignment="1">
      <alignment horizontal="center" vertical="center"/>
      <protection/>
    </xf>
    <xf numFmtId="4" fontId="2" fillId="0" borderId="1" xfId="19" applyNumberFormat="1" applyBorder="1" applyAlignment="1">
      <alignment vertical="center"/>
      <protection/>
    </xf>
    <xf numFmtId="4" fontId="2" fillId="0" borderId="4" xfId="19" applyNumberFormat="1" applyBorder="1" applyAlignment="1">
      <alignment vertical="center"/>
      <protection/>
    </xf>
    <xf numFmtId="4" fontId="9" fillId="0" borderId="7" xfId="19" applyNumberFormat="1" applyFont="1" applyBorder="1" applyAlignment="1">
      <alignment vertical="center"/>
      <protection/>
    </xf>
    <xf numFmtId="4" fontId="2" fillId="0" borderId="6" xfId="19" applyNumberFormat="1" applyBorder="1" applyAlignment="1">
      <alignment vertical="center"/>
      <protection/>
    </xf>
    <xf numFmtId="4" fontId="2" fillId="0" borderId="5" xfId="19" applyNumberFormat="1" applyBorder="1" applyAlignment="1">
      <alignment vertical="center"/>
      <protection/>
    </xf>
    <xf numFmtId="0" fontId="7" fillId="0" borderId="26" xfId="19" applyFont="1" applyBorder="1" applyAlignment="1">
      <alignment horizontal="center" vertical="center"/>
      <protection/>
    </xf>
    <xf numFmtId="49" fontId="9" fillId="0" borderId="23" xfId="19" applyNumberFormat="1" applyFont="1" applyBorder="1" applyAlignment="1">
      <alignment horizontal="center" vertical="center"/>
      <protection/>
    </xf>
    <xf numFmtId="4" fontId="2" fillId="0" borderId="7" xfId="19" applyNumberFormat="1" applyBorder="1" applyAlignment="1">
      <alignment vertical="center"/>
      <protection/>
    </xf>
    <xf numFmtId="4" fontId="6" fillId="0" borderId="0" xfId="19" applyNumberFormat="1" applyFont="1">
      <alignment/>
      <protection/>
    </xf>
    <xf numFmtId="3" fontId="9" fillId="0" borderId="9" xfId="19" applyNumberFormat="1" applyFont="1" applyBorder="1" applyAlignment="1">
      <alignment horizontal="center" vertical="center"/>
      <protection/>
    </xf>
    <xf numFmtId="49" fontId="2" fillId="0" borderId="17" xfId="19" applyNumberFormat="1" applyBorder="1" applyAlignment="1">
      <alignment horizontal="center" vertical="center"/>
      <protection/>
    </xf>
    <xf numFmtId="0" fontId="2" fillId="0" borderId="7" xfId="19" applyBorder="1" applyAlignment="1">
      <alignment vertical="center" wrapText="1"/>
      <protection/>
    </xf>
    <xf numFmtId="0" fontId="18" fillId="0" borderId="22" xfId="18" applyFont="1" applyBorder="1" applyAlignment="1">
      <alignment vertical="top"/>
      <protection/>
    </xf>
    <xf numFmtId="3" fontId="18" fillId="0" borderId="0" xfId="18" applyNumberFormat="1" applyFont="1">
      <alignment/>
      <protection/>
    </xf>
    <xf numFmtId="0" fontId="18" fillId="0" borderId="0" xfId="18" applyFont="1">
      <alignment/>
      <protection/>
    </xf>
    <xf numFmtId="0" fontId="19" fillId="0" borderId="22" xfId="18" applyFont="1" applyBorder="1" applyAlignment="1">
      <alignment horizontal="right" vertical="center" wrapText="1"/>
      <protection/>
    </xf>
    <xf numFmtId="0" fontId="19" fillId="0" borderId="27" xfId="18" applyFont="1" applyBorder="1" applyAlignment="1">
      <alignment horizontal="right" vertical="center" wrapText="1"/>
      <protection/>
    </xf>
    <xf numFmtId="3" fontId="19" fillId="0" borderId="9" xfId="18" applyNumberFormat="1" applyFont="1" applyFill="1" applyBorder="1" applyAlignment="1">
      <alignment horizontal="center" vertical="center"/>
      <protection/>
    </xf>
    <xf numFmtId="0" fontId="9" fillId="0" borderId="20" xfId="19" applyFont="1" applyBorder="1" applyAlignment="1">
      <alignment horizontal="center" vertical="center"/>
      <protection/>
    </xf>
    <xf numFmtId="0" fontId="18" fillId="0" borderId="0" xfId="18" applyFont="1" applyBorder="1" applyAlignment="1">
      <alignment vertical="center"/>
      <protection/>
    </xf>
    <xf numFmtId="3" fontId="19" fillId="0" borderId="1" xfId="18" applyNumberFormat="1" applyFont="1" applyFill="1" applyBorder="1" applyAlignment="1">
      <alignment horizontal="center" vertical="center"/>
      <protection/>
    </xf>
    <xf numFmtId="3" fontId="21" fillId="0" borderId="5" xfId="18" applyNumberFormat="1" applyFont="1" applyFill="1" applyBorder="1" applyAlignment="1">
      <alignment horizontal="center" vertical="center"/>
      <protection/>
    </xf>
    <xf numFmtId="3" fontId="18" fillId="0" borderId="28" xfId="18" applyNumberFormat="1" applyFont="1" applyBorder="1" applyAlignment="1">
      <alignment horizontal="center"/>
      <protection/>
    </xf>
    <xf numFmtId="3" fontId="21" fillId="0" borderId="20" xfId="18" applyNumberFormat="1" applyFont="1" applyBorder="1" applyAlignment="1">
      <alignment horizontal="center"/>
      <protection/>
    </xf>
    <xf numFmtId="3" fontId="21" fillId="0" borderId="14" xfId="18" applyNumberFormat="1" applyFont="1" applyBorder="1" applyAlignment="1">
      <alignment horizontal="center" vertical="center"/>
      <protection/>
    </xf>
    <xf numFmtId="0" fontId="16" fillId="0" borderId="19" xfId="19" applyFont="1" applyBorder="1" applyAlignment="1">
      <alignment horizontal="right" vertical="center" wrapText="1"/>
      <protection/>
    </xf>
    <xf numFmtId="49" fontId="9" fillId="0" borderId="15" xfId="19" applyNumberFormat="1" applyFont="1" applyBorder="1" applyAlignment="1">
      <alignment horizontal="center" vertical="center"/>
      <protection/>
    </xf>
    <xf numFmtId="3" fontId="9" fillId="0" borderId="4" xfId="19" applyNumberFormat="1" applyFont="1" applyBorder="1" applyAlignment="1">
      <alignment vertical="center"/>
      <protection/>
    </xf>
    <xf numFmtId="0" fontId="16" fillId="0" borderId="13" xfId="19" applyFont="1" applyBorder="1" applyAlignment="1">
      <alignment horizontal="right" vertical="center" wrapText="1"/>
      <protection/>
    </xf>
    <xf numFmtId="49" fontId="9" fillId="0" borderId="29" xfId="19" applyNumberFormat="1" applyFont="1" applyBorder="1" applyAlignment="1">
      <alignment horizontal="center" vertical="center"/>
      <protection/>
    </xf>
    <xf numFmtId="0" fontId="2" fillId="0" borderId="11" xfId="19" applyBorder="1" applyAlignment="1">
      <alignment vertical="center"/>
      <protection/>
    </xf>
    <xf numFmtId="0" fontId="2" fillId="0" borderId="9" xfId="19" applyBorder="1" applyAlignment="1">
      <alignment vertical="center"/>
      <protection/>
    </xf>
    <xf numFmtId="0" fontId="2" fillId="0" borderId="14" xfId="19" applyBorder="1" applyAlignment="1">
      <alignment horizontal="center" vertical="center"/>
      <protection/>
    </xf>
    <xf numFmtId="0" fontId="7" fillId="0" borderId="0" xfId="19" applyFont="1" applyBorder="1" applyAlignment="1">
      <alignment horizontal="center" vertical="center"/>
      <protection/>
    </xf>
    <xf numFmtId="3" fontId="16" fillId="0" borderId="7" xfId="19" applyNumberFormat="1" applyFont="1" applyBorder="1" applyAlignment="1">
      <alignment vertical="center"/>
      <protection/>
    </xf>
    <xf numFmtId="3" fontId="16" fillId="0" borderId="9" xfId="19" applyNumberFormat="1" applyFont="1" applyBorder="1" applyAlignment="1">
      <alignment vertical="center"/>
      <protection/>
    </xf>
    <xf numFmtId="3" fontId="2" fillId="0" borderId="7" xfId="19" applyNumberFormat="1" applyBorder="1" applyAlignment="1">
      <alignment horizontal="right" vertical="center"/>
      <protection/>
    </xf>
    <xf numFmtId="0" fontId="2" fillId="0" borderId="9" xfId="19" applyFont="1" applyBorder="1" applyAlignment="1">
      <alignment vertical="center"/>
      <protection/>
    </xf>
    <xf numFmtId="0" fontId="2" fillId="0" borderId="0" xfId="19" applyBorder="1">
      <alignment/>
      <protection/>
    </xf>
    <xf numFmtId="3" fontId="11" fillId="0" borderId="0" xfId="19" applyNumberFormat="1" applyFont="1" applyAlignment="1">
      <alignment vertical="center"/>
      <protection/>
    </xf>
    <xf numFmtId="0" fontId="16" fillId="0" borderId="30" xfId="19" applyFont="1" applyBorder="1" applyAlignment="1">
      <alignment horizontal="right" vertical="center" wrapText="1"/>
      <protection/>
    </xf>
    <xf numFmtId="3" fontId="21" fillId="0" borderId="28" xfId="18" applyNumberFormat="1" applyFont="1" applyFill="1" applyBorder="1" applyAlignment="1">
      <alignment horizontal="center" vertical="center"/>
      <protection/>
    </xf>
    <xf numFmtId="3" fontId="9" fillId="0" borderId="28" xfId="19" applyNumberFormat="1" applyFont="1" applyBorder="1" applyAlignment="1">
      <alignment vertical="center"/>
      <protection/>
    </xf>
    <xf numFmtId="0" fontId="2" fillId="0" borderId="9" xfId="19" applyFont="1" applyBorder="1" applyAlignment="1">
      <alignment vertical="center" wrapText="1"/>
      <protection/>
    </xf>
    <xf numFmtId="3" fontId="21" fillId="0" borderId="6" xfId="18" applyNumberFormat="1" applyFont="1" applyFill="1" applyBorder="1" applyAlignment="1">
      <alignment horizontal="center" vertical="center"/>
      <protection/>
    </xf>
    <xf numFmtId="0" fontId="2" fillId="0" borderId="29" xfId="19" applyBorder="1" applyAlignment="1">
      <alignment vertical="center" wrapText="1"/>
      <protection/>
    </xf>
    <xf numFmtId="3" fontId="2" fillId="0" borderId="29" xfId="19" applyNumberFormat="1" applyBorder="1" applyAlignment="1">
      <alignment vertical="center"/>
      <protection/>
    </xf>
    <xf numFmtId="0" fontId="7" fillId="0" borderId="6" xfId="19" applyFont="1" applyBorder="1" applyAlignment="1">
      <alignment horizontal="center" vertical="center"/>
      <protection/>
    </xf>
    <xf numFmtId="0" fontId="2" fillId="0" borderId="11" xfId="19" applyBorder="1" applyAlignment="1">
      <alignment vertical="center" wrapText="1"/>
      <protection/>
    </xf>
    <xf numFmtId="3" fontId="2" fillId="0" borderId="11" xfId="19" applyNumberFormat="1" applyBorder="1" applyAlignment="1">
      <alignment vertical="center"/>
      <protection/>
    </xf>
    <xf numFmtId="0" fontId="16" fillId="0" borderId="25" xfId="19" applyFont="1" applyBorder="1" applyAlignment="1">
      <alignment horizontal="right" vertical="center" wrapText="1"/>
      <protection/>
    </xf>
    <xf numFmtId="3" fontId="21" fillId="0" borderId="8" xfId="18" applyNumberFormat="1" applyFont="1" applyFill="1" applyBorder="1" applyAlignment="1">
      <alignment horizontal="center" vertical="center"/>
      <protection/>
    </xf>
    <xf numFmtId="49" fontId="9" fillId="0" borderId="22" xfId="19" applyNumberFormat="1" applyFont="1" applyBorder="1" applyAlignment="1">
      <alignment horizontal="center" vertical="center"/>
      <protection/>
    </xf>
    <xf numFmtId="3" fontId="22" fillId="0" borderId="5" xfId="19" applyNumberFormat="1" applyFont="1" applyBorder="1" applyAlignment="1">
      <alignment horizontal="center" vertical="center"/>
      <protection/>
    </xf>
    <xf numFmtId="49" fontId="2" fillId="0" borderId="31" xfId="19" applyNumberFormat="1" applyBorder="1" applyAlignment="1">
      <alignment horizontal="center" vertical="center"/>
      <protection/>
    </xf>
    <xf numFmtId="0" fontId="21" fillId="0" borderId="0" xfId="19" applyFont="1" applyBorder="1" applyAlignment="1">
      <alignment horizontal="right" vertical="center" wrapText="1"/>
      <protection/>
    </xf>
    <xf numFmtId="3" fontId="2" fillId="0" borderId="28" xfId="19" applyNumberFormat="1" applyBorder="1" applyAlignment="1">
      <alignment vertical="center"/>
      <protection/>
    </xf>
    <xf numFmtId="49" fontId="2" fillId="0" borderId="32" xfId="19" applyNumberFormat="1" applyBorder="1" applyAlignment="1">
      <alignment horizontal="center" vertical="center"/>
      <protection/>
    </xf>
    <xf numFmtId="3" fontId="2" fillId="0" borderId="33" xfId="19" applyNumberFormat="1" applyBorder="1" applyAlignment="1">
      <alignment vertical="center"/>
      <protection/>
    </xf>
    <xf numFmtId="3" fontId="2" fillId="0" borderId="19" xfId="19" applyNumberFormat="1" applyFont="1" applyBorder="1" applyAlignment="1">
      <alignment vertical="center"/>
      <protection/>
    </xf>
    <xf numFmtId="0" fontId="21" fillId="0" borderId="33" xfId="19" applyFont="1" applyBorder="1" applyAlignment="1">
      <alignment horizontal="right" vertical="center" wrapText="1"/>
      <protection/>
    </xf>
    <xf numFmtId="0" fontId="21" fillId="0" borderId="19" xfId="19" applyFont="1" applyBorder="1" applyAlignment="1">
      <alignment horizontal="right" vertical="center" wrapText="1"/>
      <protection/>
    </xf>
    <xf numFmtId="3" fontId="21" fillId="0" borderId="28" xfId="19" applyNumberFormat="1" applyFont="1" applyBorder="1" applyAlignment="1">
      <alignment horizontal="center" vertical="center"/>
      <protection/>
    </xf>
    <xf numFmtId="0" fontId="2" fillId="0" borderId="21" xfId="19" applyBorder="1" applyAlignment="1">
      <alignment horizontal="center"/>
      <protection/>
    </xf>
    <xf numFmtId="0" fontId="10" fillId="0" borderId="22" xfId="19" applyFont="1" applyBorder="1" applyAlignment="1">
      <alignment horizontal="center" vertical="center"/>
      <protection/>
    </xf>
    <xf numFmtId="49" fontId="2" fillId="0" borderId="25" xfId="19" applyNumberFormat="1" applyBorder="1" applyAlignment="1">
      <alignment horizontal="center" vertical="center"/>
      <protection/>
    </xf>
    <xf numFmtId="0" fontId="16" fillId="0" borderId="22" xfId="19" applyFont="1" applyBorder="1" applyAlignment="1">
      <alignment horizontal="right" vertical="center" wrapText="1"/>
      <protection/>
    </xf>
    <xf numFmtId="3" fontId="2" fillId="0" borderId="9" xfId="19" applyNumberFormat="1" applyBorder="1" applyAlignment="1">
      <alignment horizontal="center" vertical="center"/>
      <protection/>
    </xf>
    <xf numFmtId="3" fontId="18" fillId="0" borderId="5" xfId="18" applyNumberFormat="1" applyFont="1" applyBorder="1" applyAlignment="1">
      <alignment horizontal="center"/>
      <protection/>
    </xf>
    <xf numFmtId="49" fontId="2" fillId="0" borderId="16" xfId="19" applyNumberFormat="1" applyBorder="1" applyAlignment="1">
      <alignment horizontal="center" vertical="center"/>
      <protection/>
    </xf>
    <xf numFmtId="0" fontId="19" fillId="0" borderId="29" xfId="18" applyFont="1" applyBorder="1" applyAlignment="1">
      <alignment horizontal="right" vertical="center" wrapText="1"/>
      <protection/>
    </xf>
    <xf numFmtId="3" fontId="19" fillId="0" borderId="6" xfId="18" applyNumberFormat="1" applyFont="1" applyFill="1" applyBorder="1" applyAlignment="1">
      <alignment horizontal="center" vertical="center"/>
      <protection/>
    </xf>
    <xf numFmtId="3" fontId="21" fillId="0" borderId="19" xfId="18" applyNumberFormat="1" applyFont="1" applyBorder="1" applyAlignment="1">
      <alignment horizontal="center"/>
      <protection/>
    </xf>
    <xf numFmtId="3" fontId="21" fillId="0" borderId="5" xfId="19" applyNumberFormat="1" applyFont="1" applyBorder="1" applyAlignment="1">
      <alignment horizontal="center" vertical="center"/>
      <protection/>
    </xf>
    <xf numFmtId="0" fontId="2" fillId="0" borderId="20" xfId="19" applyFont="1" applyBorder="1" applyAlignment="1">
      <alignment vertical="center" wrapText="1"/>
      <protection/>
    </xf>
    <xf numFmtId="0" fontId="16" fillId="0" borderId="17" xfId="19" applyFont="1" applyBorder="1" applyAlignment="1">
      <alignment horizontal="right" vertical="center" wrapText="1"/>
      <protection/>
    </xf>
    <xf numFmtId="3" fontId="21" fillId="0" borderId="7" xfId="19" applyNumberFormat="1" applyFont="1" applyBorder="1" applyAlignment="1">
      <alignment horizontal="center" vertical="center"/>
      <protection/>
    </xf>
    <xf numFmtId="49" fontId="9" fillId="0" borderId="16" xfId="19" applyNumberFormat="1" applyFont="1" applyBorder="1" applyAlignment="1">
      <alignment horizontal="center" vertical="center"/>
      <protection/>
    </xf>
    <xf numFmtId="0" fontId="8" fillId="0" borderId="24" xfId="19" applyFont="1" applyBorder="1" applyAlignment="1">
      <alignment horizontal="center"/>
      <protection/>
    </xf>
    <xf numFmtId="0" fontId="9" fillId="0" borderId="0" xfId="19" applyFont="1" applyBorder="1" applyAlignment="1">
      <alignment horizontal="center"/>
      <protection/>
    </xf>
    <xf numFmtId="0" fontId="8" fillId="0" borderId="24" xfId="19" applyFont="1" applyBorder="1" applyAlignment="1">
      <alignment horizontal="center" vertical="center"/>
      <protection/>
    </xf>
    <xf numFmtId="0" fontId="8" fillId="0" borderId="10" xfId="19" applyFont="1" applyBorder="1" applyAlignment="1">
      <alignment horizontal="center"/>
      <protection/>
    </xf>
    <xf numFmtId="0" fontId="9" fillId="0" borderId="9" xfId="19" applyFont="1" applyBorder="1" applyAlignment="1">
      <alignment horizontal="center"/>
      <protection/>
    </xf>
    <xf numFmtId="0" fontId="2" fillId="0" borderId="34" xfId="19" applyBorder="1" applyAlignment="1">
      <alignment horizontal="center"/>
      <protection/>
    </xf>
    <xf numFmtId="3" fontId="2" fillId="0" borderId="9" xfId="19" applyNumberFormat="1" applyBorder="1" applyAlignment="1">
      <alignment horizontal="right" vertical="center"/>
      <protection/>
    </xf>
    <xf numFmtId="3" fontId="21" fillId="0" borderId="9" xfId="18" applyNumberFormat="1" applyFont="1" applyFill="1" applyBorder="1" applyAlignment="1">
      <alignment horizontal="center" vertical="center"/>
      <protection/>
    </xf>
    <xf numFmtId="0" fontId="9" fillId="0" borderId="31" xfId="19" applyFont="1" applyBorder="1" applyAlignment="1">
      <alignment horizontal="center" vertical="center"/>
      <protection/>
    </xf>
    <xf numFmtId="0" fontId="11" fillId="0" borderId="24" xfId="19" applyFont="1" applyBorder="1" applyAlignment="1">
      <alignment horizontal="center" vertical="center"/>
      <protection/>
    </xf>
    <xf numFmtId="49" fontId="2" fillId="0" borderId="11" xfId="19" applyNumberFormat="1" applyBorder="1" applyAlignment="1">
      <alignment horizontal="center" vertical="center"/>
      <protection/>
    </xf>
    <xf numFmtId="4" fontId="11" fillId="0" borderId="2" xfId="19" applyNumberFormat="1" applyFont="1" applyBorder="1" applyAlignment="1">
      <alignment vertical="center"/>
      <protection/>
    </xf>
    <xf numFmtId="4" fontId="2" fillId="0" borderId="9" xfId="19" applyNumberFormat="1" applyBorder="1" applyAlignment="1">
      <alignment vertical="center"/>
      <protection/>
    </xf>
    <xf numFmtId="4" fontId="8" fillId="0" borderId="2" xfId="19" applyNumberFormat="1" applyFont="1" applyBorder="1" applyAlignment="1">
      <alignment vertical="center"/>
      <protection/>
    </xf>
    <xf numFmtId="4" fontId="9" fillId="0" borderId="9" xfId="19" applyNumberFormat="1" applyFont="1" applyBorder="1" applyAlignment="1">
      <alignment vertical="center"/>
      <protection/>
    </xf>
    <xf numFmtId="0" fontId="12" fillId="0" borderId="14" xfId="19" applyFont="1" applyBorder="1" applyAlignment="1">
      <alignment horizontal="center" vertical="center"/>
      <protection/>
    </xf>
    <xf numFmtId="4" fontId="16" fillId="0" borderId="5" xfId="18" applyNumberFormat="1" applyFont="1" applyFill="1" applyBorder="1" applyAlignment="1">
      <alignment horizontal="center" vertical="center"/>
      <protection/>
    </xf>
    <xf numFmtId="4" fontId="0" fillId="0" borderId="0" xfId="20" applyNumberFormat="1">
      <alignment/>
      <protection/>
    </xf>
    <xf numFmtId="4" fontId="8" fillId="0" borderId="18" xfId="19" applyNumberFormat="1" applyFont="1" applyBorder="1" applyAlignment="1">
      <alignment vertical="center"/>
      <protection/>
    </xf>
    <xf numFmtId="4" fontId="0" fillId="0" borderId="0" xfId="20" applyNumberFormat="1" applyAlignment="1">
      <alignment vertical="center"/>
      <protection/>
    </xf>
    <xf numFmtId="4" fontId="21" fillId="0" borderId="5" xfId="18" applyNumberFormat="1" applyFont="1" applyFill="1" applyBorder="1" applyAlignment="1">
      <alignment horizontal="center" vertical="center"/>
      <protection/>
    </xf>
    <xf numFmtId="0" fontId="12" fillId="0" borderId="16" xfId="19" applyFont="1" applyBorder="1" applyAlignment="1">
      <alignment horizontal="center" vertical="center"/>
      <protection/>
    </xf>
    <xf numFmtId="0" fontId="9" fillId="0" borderId="35" xfId="19" applyFont="1" applyBorder="1" applyAlignment="1">
      <alignment horizontal="center" vertical="center"/>
      <protection/>
    </xf>
    <xf numFmtId="0" fontId="16" fillId="0" borderId="33" xfId="19" applyFont="1" applyBorder="1" applyAlignment="1">
      <alignment horizontal="right" vertical="center" wrapText="1"/>
      <protection/>
    </xf>
    <xf numFmtId="4" fontId="8" fillId="0" borderId="0" xfId="19" applyNumberFormat="1" applyFont="1">
      <alignment/>
      <protection/>
    </xf>
    <xf numFmtId="0" fontId="16" fillId="0" borderId="20" xfId="19" applyFont="1" applyBorder="1" applyAlignment="1">
      <alignment horizontal="center" vertical="center" wrapText="1"/>
      <protection/>
    </xf>
    <xf numFmtId="49" fontId="0" fillId="0" borderId="13" xfId="19" applyNumberFormat="1" applyFont="1" applyBorder="1" applyAlignment="1">
      <alignment horizontal="center" vertical="center"/>
      <protection/>
    </xf>
    <xf numFmtId="49" fontId="0" fillId="0" borderId="19" xfId="19" applyNumberFormat="1" applyFont="1" applyBorder="1" applyAlignment="1">
      <alignment horizontal="center" vertical="center"/>
      <protection/>
    </xf>
    <xf numFmtId="0" fontId="12" fillId="0" borderId="7" xfId="19" applyFont="1" applyBorder="1" applyAlignment="1">
      <alignment horizontal="left" vertical="center" wrapText="1"/>
      <protection/>
    </xf>
    <xf numFmtId="3" fontId="22" fillId="0" borderId="6" xfId="19" applyNumberFormat="1" applyFont="1" applyBorder="1" applyAlignment="1">
      <alignment horizontal="center" vertical="center"/>
      <protection/>
    </xf>
    <xf numFmtId="0" fontId="16" fillId="0" borderId="22" xfId="19" applyFont="1" applyBorder="1" applyAlignment="1">
      <alignment horizontal="left" vertical="center" wrapText="1"/>
      <protection/>
    </xf>
    <xf numFmtId="3" fontId="22" fillId="0" borderId="28" xfId="19" applyNumberFormat="1" applyFont="1" applyBorder="1" applyAlignment="1">
      <alignment horizontal="center" vertical="center"/>
      <protection/>
    </xf>
    <xf numFmtId="3" fontId="22" fillId="0" borderId="8" xfId="19" applyNumberFormat="1" applyFont="1" applyBorder="1" applyAlignment="1">
      <alignment horizontal="center" vertical="center"/>
      <protection/>
    </xf>
    <xf numFmtId="0" fontId="9" fillId="0" borderId="21" xfId="19" applyFont="1" applyBorder="1" applyAlignment="1">
      <alignment horizontal="center" vertical="center"/>
      <protection/>
    </xf>
    <xf numFmtId="0" fontId="16" fillId="0" borderId="5" xfId="19" applyFont="1" applyBorder="1" applyAlignment="1">
      <alignment horizontal="right" vertical="center" wrapText="1"/>
      <protection/>
    </xf>
    <xf numFmtId="3" fontId="0" fillId="0" borderId="9" xfId="19" applyNumberFormat="1" applyFont="1" applyBorder="1" applyAlignment="1">
      <alignment vertical="center"/>
      <protection/>
    </xf>
    <xf numFmtId="4" fontId="22" fillId="0" borderId="8" xfId="19" applyNumberFormat="1" applyFont="1" applyBorder="1" applyAlignment="1">
      <alignment horizontal="center" vertical="center"/>
      <protection/>
    </xf>
    <xf numFmtId="3" fontId="10" fillId="0" borderId="8" xfId="19" applyNumberFormat="1" applyFont="1" applyBorder="1" applyAlignment="1">
      <alignment horizontal="center" vertical="center"/>
      <protection/>
    </xf>
    <xf numFmtId="0" fontId="16" fillId="0" borderId="27" xfId="19" applyFont="1" applyBorder="1" applyAlignment="1">
      <alignment horizontal="right" vertical="center" wrapText="1"/>
      <protection/>
    </xf>
    <xf numFmtId="3" fontId="8" fillId="0" borderId="36" xfId="19" applyNumberFormat="1" applyFont="1" applyBorder="1" applyAlignment="1">
      <alignment vertical="center"/>
      <protection/>
    </xf>
    <xf numFmtId="3" fontId="13" fillId="0" borderId="2" xfId="19" applyNumberFormat="1" applyFont="1" applyBorder="1" applyAlignment="1">
      <alignment vertical="center"/>
      <protection/>
    </xf>
    <xf numFmtId="0" fontId="16" fillId="0" borderId="0" xfId="19" applyFont="1" applyBorder="1" applyAlignment="1">
      <alignment/>
      <protection/>
    </xf>
    <xf numFmtId="0" fontId="16" fillId="0" borderId="15" xfId="19" applyFont="1" applyBorder="1" applyAlignment="1">
      <alignment horizontal="right" vertical="center" wrapText="1"/>
      <protection/>
    </xf>
    <xf numFmtId="3" fontId="21" fillId="0" borderId="1" xfId="18" applyNumberFormat="1" applyFont="1" applyFill="1" applyBorder="1" applyAlignment="1">
      <alignment horizontal="center" vertical="center"/>
      <protection/>
    </xf>
    <xf numFmtId="0" fontId="2" fillId="0" borderId="22" xfId="19" applyBorder="1" applyAlignment="1">
      <alignment horizontal="center" vertical="center"/>
      <protection/>
    </xf>
    <xf numFmtId="49" fontId="2" fillId="0" borderId="22" xfId="19" applyNumberFormat="1" applyBorder="1" applyAlignment="1">
      <alignment horizontal="center" vertical="center"/>
      <protection/>
    </xf>
    <xf numFmtId="0" fontId="2" fillId="0" borderId="20" xfId="19" applyBorder="1" applyAlignment="1">
      <alignment horizontal="center" vertical="center"/>
      <protection/>
    </xf>
    <xf numFmtId="0" fontId="9" fillId="0" borderId="10" xfId="19" applyFont="1" applyBorder="1" applyAlignment="1">
      <alignment horizontal="center" vertical="center"/>
      <protection/>
    </xf>
    <xf numFmtId="0" fontId="8" fillId="0" borderId="0" xfId="19" applyFont="1" applyAlignment="1">
      <alignment vertical="center"/>
      <protection/>
    </xf>
    <xf numFmtId="49" fontId="2" fillId="0" borderId="14" xfId="19" applyNumberFormat="1" applyFont="1" applyBorder="1" applyAlignment="1">
      <alignment horizontal="center" vertical="center"/>
      <protection/>
    </xf>
    <xf numFmtId="0" fontId="16" fillId="0" borderId="37" xfId="19" applyFont="1" applyBorder="1" applyAlignment="1">
      <alignment vertical="center" wrapText="1"/>
      <protection/>
    </xf>
    <xf numFmtId="0" fontId="16" fillId="0" borderId="28" xfId="19" applyFont="1" applyBorder="1" applyAlignment="1">
      <alignment horizontal="center" vertical="center" wrapText="1"/>
      <protection/>
    </xf>
    <xf numFmtId="0" fontId="16" fillId="0" borderId="38" xfId="19" applyFont="1" applyBorder="1" applyAlignment="1">
      <alignment vertical="center" wrapText="1"/>
      <protection/>
    </xf>
    <xf numFmtId="0" fontId="16" fillId="0" borderId="5" xfId="19" applyFont="1" applyBorder="1" applyAlignment="1">
      <alignment horizontal="center" vertical="center" wrapText="1"/>
      <protection/>
    </xf>
    <xf numFmtId="0" fontId="16" fillId="0" borderId="29" xfId="19" applyFont="1" applyBorder="1" applyAlignment="1">
      <alignment horizontal="right" vertical="center" wrapText="1"/>
      <protection/>
    </xf>
    <xf numFmtId="0" fontId="16" fillId="0" borderId="39" xfId="19" applyFont="1" applyBorder="1" applyAlignment="1">
      <alignment vertical="center" wrapText="1"/>
      <protection/>
    </xf>
    <xf numFmtId="0" fontId="16" fillId="0" borderId="6" xfId="19" applyFont="1" applyBorder="1" applyAlignment="1">
      <alignment horizontal="center" vertical="center" wrapText="1"/>
      <protection/>
    </xf>
    <xf numFmtId="3" fontId="21" fillId="0" borderId="4" xfId="19" applyNumberFormat="1" applyFont="1" applyBorder="1" applyAlignment="1">
      <alignment horizontal="center" vertical="center"/>
      <protection/>
    </xf>
    <xf numFmtId="49" fontId="12" fillId="0" borderId="13" xfId="19" applyNumberFormat="1" applyFont="1" applyBorder="1" applyAlignment="1">
      <alignment horizontal="center" vertical="center"/>
      <protection/>
    </xf>
    <xf numFmtId="49" fontId="12" fillId="0" borderId="17" xfId="19" applyNumberFormat="1" applyFont="1" applyBorder="1" applyAlignment="1">
      <alignment horizontal="center" vertical="center"/>
      <protection/>
    </xf>
    <xf numFmtId="0" fontId="16" fillId="0" borderId="20" xfId="19" applyFont="1" applyBorder="1" applyAlignment="1">
      <alignment horizontal="right" vertical="center" wrapText="1"/>
      <protection/>
    </xf>
    <xf numFmtId="3" fontId="2" fillId="0" borderId="7" xfId="19" applyNumberFormat="1" applyFont="1" applyBorder="1" applyAlignment="1">
      <alignment vertical="center"/>
      <protection/>
    </xf>
    <xf numFmtId="0" fontId="16" fillId="0" borderId="23" xfId="19" applyFont="1" applyBorder="1" applyAlignment="1">
      <alignment vertical="center" wrapText="1"/>
      <protection/>
    </xf>
    <xf numFmtId="0" fontId="0" fillId="0" borderId="15" xfId="0" applyBorder="1" applyAlignment="1">
      <alignment/>
    </xf>
    <xf numFmtId="0" fontId="10" fillId="0" borderId="0" xfId="0" applyFont="1" applyBorder="1" applyAlignment="1">
      <alignment horizontal="right" vertical="center" wrapText="1"/>
    </xf>
    <xf numFmtId="3" fontId="22" fillId="0" borderId="1" xfId="0" applyNumberFormat="1" applyFont="1" applyBorder="1" applyAlignment="1">
      <alignment horizontal="center"/>
    </xf>
    <xf numFmtId="3" fontId="22" fillId="0" borderId="4" xfId="0" applyNumberFormat="1" applyFont="1" applyBorder="1" applyAlignment="1">
      <alignment horizontal="center" vertical="center" wrapText="1"/>
    </xf>
    <xf numFmtId="0" fontId="16" fillId="0" borderId="6" xfId="19" applyFont="1" applyBorder="1" applyAlignment="1">
      <alignment vertical="center" wrapText="1"/>
      <protection/>
    </xf>
    <xf numFmtId="0" fontId="19" fillId="0" borderId="16" xfId="18" applyFont="1" applyBorder="1" applyAlignment="1">
      <alignment horizontal="center" vertical="center" wrapText="1"/>
      <protection/>
    </xf>
    <xf numFmtId="0" fontId="19" fillId="0" borderId="30" xfId="18" applyFont="1" applyBorder="1" applyAlignment="1">
      <alignment horizontal="center" vertical="center" wrapText="1"/>
      <protection/>
    </xf>
    <xf numFmtId="0" fontId="9" fillId="0" borderId="40" xfId="19" applyFont="1" applyBorder="1" applyAlignment="1">
      <alignment horizontal="center" vertical="center"/>
      <protection/>
    </xf>
    <xf numFmtId="0" fontId="9" fillId="0" borderId="16" xfId="19" applyFont="1" applyBorder="1" applyAlignment="1">
      <alignment horizontal="center" vertical="center"/>
      <protection/>
    </xf>
    <xf numFmtId="0" fontId="16" fillId="0" borderId="32" xfId="19" applyFont="1" applyBorder="1" applyAlignment="1">
      <alignment horizontal="center" vertical="center" wrapText="1"/>
      <protection/>
    </xf>
    <xf numFmtId="0" fontId="16" fillId="0" borderId="41" xfId="19" applyFont="1" applyBorder="1" applyAlignment="1">
      <alignment horizontal="center" vertical="center" wrapText="1"/>
      <protection/>
    </xf>
    <xf numFmtId="0" fontId="16" fillId="0" borderId="0" xfId="19" applyFont="1" applyBorder="1" applyAlignment="1">
      <alignment horizontal="center" vertical="center" wrapText="1"/>
      <protection/>
    </xf>
    <xf numFmtId="0" fontId="16" fillId="0" borderId="14" xfId="19" applyFont="1" applyBorder="1" applyAlignment="1">
      <alignment horizontal="center" vertical="center" wrapText="1"/>
      <protection/>
    </xf>
    <xf numFmtId="0" fontId="9" fillId="0" borderId="31" xfId="19" applyFont="1" applyBorder="1" applyAlignment="1">
      <alignment horizontal="center" vertical="center"/>
      <protection/>
    </xf>
    <xf numFmtId="0" fontId="13" fillId="0" borderId="42" xfId="19" applyFont="1" applyBorder="1" applyAlignment="1">
      <alignment horizontal="right" vertical="center"/>
      <protection/>
    </xf>
    <xf numFmtId="0" fontId="19" fillId="0" borderId="40" xfId="18" applyFont="1" applyBorder="1" applyAlignment="1">
      <alignment horizontal="center" vertical="center" wrapText="1"/>
      <protection/>
    </xf>
    <xf numFmtId="0" fontId="6" fillId="2" borderId="26" xfId="19" applyFont="1" applyFill="1" applyBorder="1" applyAlignment="1">
      <alignment horizontal="center" vertical="center"/>
      <protection/>
    </xf>
    <xf numFmtId="0" fontId="9" fillId="0" borderId="35" xfId="19" applyFont="1" applyBorder="1" applyAlignment="1">
      <alignment horizontal="center" vertical="center" wrapText="1"/>
      <protection/>
    </xf>
    <xf numFmtId="0" fontId="9" fillId="0" borderId="43" xfId="19" applyFont="1" applyBorder="1" applyAlignment="1">
      <alignment horizontal="center" vertical="center" wrapText="1"/>
      <protection/>
    </xf>
    <xf numFmtId="0" fontId="9" fillId="0" borderId="43" xfId="19" applyFont="1" applyBorder="1" applyAlignment="1">
      <alignment horizontal="center" vertical="center"/>
      <protection/>
    </xf>
    <xf numFmtId="0" fontId="13" fillId="0" borderId="44" xfId="19" applyFont="1" applyBorder="1" applyAlignment="1">
      <alignment horizontal="right" vertical="center"/>
      <protection/>
    </xf>
    <xf numFmtId="0" fontId="13" fillId="0" borderId="45" xfId="19" applyFont="1" applyBorder="1" applyAlignment="1">
      <alignment horizontal="right" vertical="center"/>
      <protection/>
    </xf>
    <xf numFmtId="0" fontId="13" fillId="0" borderId="46" xfId="19" applyFont="1" applyBorder="1" applyAlignment="1">
      <alignment horizontal="right" vertical="center"/>
      <protection/>
    </xf>
    <xf numFmtId="0" fontId="6" fillId="2" borderId="26" xfId="19" applyFont="1" applyFill="1" applyBorder="1" applyAlignment="1">
      <alignment horizontal="center" vertical="center" wrapText="1"/>
      <protection/>
    </xf>
    <xf numFmtId="0" fontId="6" fillId="2" borderId="10" xfId="19" applyFont="1" applyFill="1" applyBorder="1" applyAlignment="1">
      <alignment horizontal="center" vertical="center"/>
      <protection/>
    </xf>
    <xf numFmtId="0" fontId="6" fillId="2" borderId="47" xfId="19" applyFont="1" applyFill="1" applyBorder="1" applyAlignment="1">
      <alignment horizontal="center" vertical="center"/>
      <protection/>
    </xf>
    <xf numFmtId="0" fontId="6" fillId="2" borderId="48" xfId="19" applyFont="1" applyFill="1" applyBorder="1" applyAlignment="1">
      <alignment horizontal="center" vertical="center"/>
      <protection/>
    </xf>
    <xf numFmtId="0" fontId="8" fillId="0" borderId="46" xfId="19" applyFont="1" applyBorder="1" applyAlignment="1">
      <alignment horizontal="center" vertical="center" wrapText="1"/>
      <protection/>
    </xf>
    <xf numFmtId="0" fontId="9" fillId="0" borderId="35" xfId="19" applyFont="1" applyBorder="1" applyAlignment="1">
      <alignment horizontal="center" vertical="center"/>
      <protection/>
    </xf>
    <xf numFmtId="0" fontId="9" fillId="0" borderId="22" xfId="19" applyFont="1" applyBorder="1" applyAlignment="1">
      <alignment horizontal="center" vertical="center" wrapText="1"/>
      <protection/>
    </xf>
    <xf numFmtId="0" fontId="9" fillId="0" borderId="20" xfId="19" applyFont="1" applyBorder="1" applyAlignment="1">
      <alignment horizontal="center" vertical="center" wrapText="1"/>
      <protection/>
    </xf>
    <xf numFmtId="0" fontId="8" fillId="0" borderId="42" xfId="19" applyFont="1" applyBorder="1" applyAlignment="1">
      <alignment horizontal="center" vertical="center"/>
      <protection/>
    </xf>
    <xf numFmtId="0" fontId="8" fillId="0" borderId="45" xfId="19" applyFont="1" applyBorder="1" applyAlignment="1">
      <alignment horizontal="center" vertical="center"/>
      <protection/>
    </xf>
    <xf numFmtId="0" fontId="8" fillId="0" borderId="46" xfId="19" applyFont="1" applyBorder="1" applyAlignment="1">
      <alignment horizontal="center" vertical="center"/>
      <protection/>
    </xf>
    <xf numFmtId="0" fontId="9" fillId="0" borderId="31" xfId="19" applyFont="1" applyBorder="1" applyAlignment="1">
      <alignment horizontal="center" vertical="center" wrapText="1"/>
      <protection/>
    </xf>
    <xf numFmtId="0" fontId="9" fillId="0" borderId="16" xfId="19" applyFont="1" applyBorder="1" applyAlignment="1">
      <alignment horizontal="center" vertical="center" wrapText="1"/>
      <protection/>
    </xf>
    <xf numFmtId="0" fontId="9" fillId="0" borderId="21" xfId="19" applyFont="1" applyBorder="1" applyAlignment="1">
      <alignment horizontal="center" vertical="center" wrapText="1"/>
      <protection/>
    </xf>
    <xf numFmtId="0" fontId="16" fillId="0" borderId="22" xfId="19" applyFont="1" applyBorder="1" applyAlignment="1">
      <alignment horizontal="center" vertical="center" wrapText="1"/>
      <protection/>
    </xf>
    <xf numFmtId="0" fontId="16" fillId="0" borderId="20" xfId="19" applyFont="1" applyBorder="1" applyAlignment="1">
      <alignment horizontal="center" vertical="center" wrapText="1"/>
      <protection/>
    </xf>
    <xf numFmtId="0" fontId="4" fillId="0" borderId="0" xfId="20" applyFont="1" applyAlignment="1">
      <alignment horizontal="center"/>
      <protection/>
    </xf>
    <xf numFmtId="0" fontId="16" fillId="0" borderId="40" xfId="19" applyFont="1" applyBorder="1" applyAlignment="1">
      <alignment horizontal="center" vertical="center" wrapText="1"/>
      <protection/>
    </xf>
    <xf numFmtId="0" fontId="16" fillId="0" borderId="16" xfId="19" applyFont="1" applyBorder="1" applyAlignment="1">
      <alignment horizontal="center" vertical="center" wrapText="1"/>
      <protection/>
    </xf>
    <xf numFmtId="0" fontId="11" fillId="0" borderId="31" xfId="19" applyFont="1" applyBorder="1" applyAlignment="1">
      <alignment horizontal="center" vertical="center"/>
      <protection/>
    </xf>
    <xf numFmtId="0" fontId="11" fillId="0" borderId="16" xfId="19" applyFont="1" applyBorder="1" applyAlignment="1">
      <alignment horizontal="center" vertical="center"/>
      <protection/>
    </xf>
    <xf numFmtId="0" fontId="9" fillId="0" borderId="40" xfId="19" applyFont="1" applyBorder="1" applyAlignment="1">
      <alignment horizontal="center" vertical="center" wrapText="1"/>
      <protection/>
    </xf>
    <xf numFmtId="0" fontId="8" fillId="0" borderId="42" xfId="19" applyFont="1" applyBorder="1" applyAlignment="1">
      <alignment horizontal="center" vertical="center" wrapText="1"/>
      <protection/>
    </xf>
    <xf numFmtId="0" fontId="8" fillId="0" borderId="45" xfId="19" applyFont="1" applyBorder="1" applyAlignment="1">
      <alignment horizontal="center" vertical="center" wrapText="1"/>
      <protection/>
    </xf>
    <xf numFmtId="0" fontId="19" fillId="0" borderId="33" xfId="18" applyFont="1" applyBorder="1" applyAlignment="1">
      <alignment horizontal="center" vertical="center" wrapText="1"/>
      <protection/>
    </xf>
    <xf numFmtId="0" fontId="16" fillId="0" borderId="27" xfId="19" applyFont="1" applyBorder="1" applyAlignment="1">
      <alignment horizontal="right" vertical="center" wrapText="1"/>
      <protection/>
    </xf>
    <xf numFmtId="0" fontId="16" fillId="0" borderId="13" xfId="19" applyFont="1" applyBorder="1" applyAlignment="1">
      <alignment horizontal="right" vertical="center" wrapText="1"/>
      <protection/>
    </xf>
    <xf numFmtId="0" fontId="20" fillId="0" borderId="21" xfId="18" applyFont="1" applyBorder="1" applyAlignment="1">
      <alignment horizontal="center" vertical="center"/>
      <protection/>
    </xf>
    <xf numFmtId="0" fontId="20" fillId="0" borderId="22" xfId="18" applyFont="1" applyBorder="1" applyAlignment="1">
      <alignment horizontal="center" vertical="center"/>
      <protection/>
    </xf>
    <xf numFmtId="0" fontId="20" fillId="0" borderId="12" xfId="18" applyFont="1" applyBorder="1" applyAlignment="1">
      <alignment horizontal="center" vertical="center"/>
      <protection/>
    </xf>
    <xf numFmtId="0" fontId="20" fillId="0" borderId="0" xfId="18" applyFont="1" applyBorder="1" applyAlignment="1">
      <alignment horizontal="center" vertical="center"/>
      <protection/>
    </xf>
    <xf numFmtId="0" fontId="16" fillId="0" borderId="30" xfId="19" applyFont="1" applyBorder="1" applyAlignment="1">
      <alignment horizontal="right" vertical="center" wrapText="1"/>
      <protection/>
    </xf>
    <xf numFmtId="0" fontId="16" fillId="0" borderId="33" xfId="19" applyFont="1" applyBorder="1" applyAlignment="1">
      <alignment horizontal="right" vertical="center" wrapText="1"/>
      <protection/>
    </xf>
    <xf numFmtId="0" fontId="16" fillId="0" borderId="23" xfId="19" applyFont="1" applyBorder="1" applyAlignment="1">
      <alignment horizontal="center" vertical="center" wrapText="1"/>
      <protection/>
    </xf>
    <xf numFmtId="0" fontId="16" fillId="0" borderId="15" xfId="19" applyFont="1" applyBorder="1" applyAlignment="1">
      <alignment horizontal="center" vertical="center" wrapText="1"/>
      <protection/>
    </xf>
    <xf numFmtId="0" fontId="16" fillId="0" borderId="12" xfId="19" applyFont="1" applyBorder="1" applyAlignment="1">
      <alignment horizontal="center" vertical="center"/>
      <protection/>
    </xf>
    <xf numFmtId="0" fontId="16" fillId="0" borderId="0" xfId="19" applyFont="1" applyBorder="1" applyAlignment="1">
      <alignment horizontal="center" vertical="center"/>
      <protection/>
    </xf>
    <xf numFmtId="0" fontId="16" fillId="0" borderId="30" xfId="19" applyFont="1" applyBorder="1" applyAlignment="1">
      <alignment horizontal="center" vertical="center" wrapText="1"/>
      <protection/>
    </xf>
    <xf numFmtId="0" fontId="16" fillId="0" borderId="33" xfId="19" applyFont="1" applyBorder="1" applyAlignment="1">
      <alignment horizontal="center" vertical="center" wrapText="1"/>
      <protection/>
    </xf>
    <xf numFmtId="0" fontId="16" fillId="0" borderId="22" xfId="19" applyFont="1" applyBorder="1" applyAlignment="1">
      <alignment horizontal="right" vertical="center" wrapText="1"/>
      <protection/>
    </xf>
    <xf numFmtId="0" fontId="16" fillId="0" borderId="20" xfId="19" applyFont="1" applyBorder="1" applyAlignment="1">
      <alignment horizontal="right" vertical="center" wrapText="1"/>
      <protection/>
    </xf>
    <xf numFmtId="0" fontId="21" fillId="0" borderId="12" xfId="19" applyFont="1" applyBorder="1" applyAlignment="1">
      <alignment horizontal="center" vertical="center"/>
      <protection/>
    </xf>
    <xf numFmtId="0" fontId="21" fillId="0" borderId="14" xfId="19" applyFont="1" applyBorder="1" applyAlignment="1">
      <alignment horizontal="center" vertical="center"/>
      <protection/>
    </xf>
    <xf numFmtId="0" fontId="21" fillId="0" borderId="12" xfId="19" applyFont="1" applyBorder="1" applyAlignment="1">
      <alignment horizontal="center" vertical="center"/>
      <protection/>
    </xf>
    <xf numFmtId="0" fontId="21" fillId="0" borderId="0" xfId="19" applyFont="1" applyBorder="1" applyAlignment="1">
      <alignment horizontal="center" vertical="center"/>
      <protection/>
    </xf>
    <xf numFmtId="0" fontId="21" fillId="0" borderId="12" xfId="19" applyFont="1" applyBorder="1" applyAlignment="1">
      <alignment horizontal="center" vertical="center" wrapText="1"/>
      <protection/>
    </xf>
    <xf numFmtId="0" fontId="21" fillId="0" borderId="0" xfId="19" applyFont="1" applyBorder="1" applyAlignment="1">
      <alignment horizontal="center" vertical="center" wrapText="1"/>
      <protection/>
    </xf>
    <xf numFmtId="0" fontId="21" fillId="0" borderId="21" xfId="19" applyFont="1" applyBorder="1" applyAlignment="1">
      <alignment horizontal="center" vertical="center" wrapText="1"/>
      <protection/>
    </xf>
    <xf numFmtId="0" fontId="21" fillId="0" borderId="22" xfId="19" applyFont="1" applyBorder="1" applyAlignment="1">
      <alignment horizontal="center" vertical="center" wrapText="1"/>
      <protection/>
    </xf>
    <xf numFmtId="0" fontId="21" fillId="0" borderId="12" xfId="19" applyFont="1" applyBorder="1" applyAlignment="1">
      <alignment horizontal="center"/>
      <protection/>
    </xf>
    <xf numFmtId="0" fontId="21" fillId="0" borderId="14" xfId="19" applyFont="1" applyBorder="1" applyAlignment="1">
      <alignment horizontal="center"/>
      <protection/>
    </xf>
    <xf numFmtId="0" fontId="16" fillId="0" borderId="40" xfId="19" applyFont="1" applyBorder="1" applyAlignment="1">
      <alignment horizontal="right" vertical="center" wrapText="1"/>
      <protection/>
    </xf>
    <xf numFmtId="0" fontId="10" fillId="0" borderId="25" xfId="0" applyFont="1" applyBorder="1" applyAlignment="1">
      <alignment horizontal="right" vertical="center" wrapText="1"/>
    </xf>
    <xf numFmtId="0" fontId="10" fillId="0" borderId="17" xfId="0" applyFont="1" applyBorder="1" applyAlignment="1">
      <alignment horizontal="right" vertical="center" wrapText="1"/>
    </xf>
    <xf numFmtId="0" fontId="16" fillId="0" borderId="7" xfId="19" applyFont="1" applyBorder="1" applyAlignment="1">
      <alignment horizontal="center" vertical="center" wrapText="1"/>
      <protection/>
    </xf>
    <xf numFmtId="3" fontId="21" fillId="0" borderId="1" xfId="19" applyNumberFormat="1" applyFont="1" applyBorder="1" applyAlignment="1">
      <alignment horizontal="center" vertical="center"/>
      <protection/>
    </xf>
    <xf numFmtId="3" fontId="22" fillId="0" borderId="9" xfId="0" applyNumberFormat="1" applyFont="1" applyBorder="1" applyAlignment="1">
      <alignment horizontal="center" vertical="center"/>
    </xf>
    <xf numFmtId="3" fontId="22" fillId="0" borderId="7" xfId="0" applyNumberFormat="1" applyFont="1" applyBorder="1" applyAlignment="1">
      <alignment horizontal="center" vertical="center" wrapText="1"/>
    </xf>
    <xf numFmtId="0" fontId="10" fillId="0" borderId="49" xfId="0" applyFont="1" applyBorder="1" applyAlignment="1">
      <alignment horizontal="right" vertical="center" wrapText="1"/>
    </xf>
    <xf numFmtId="0" fontId="10" fillId="0" borderId="50" xfId="0" applyFont="1" applyBorder="1" applyAlignment="1">
      <alignment horizontal="right" vertical="center" wrapText="1"/>
    </xf>
    <xf numFmtId="0" fontId="21" fillId="0" borderId="51" xfId="19" applyFont="1" applyBorder="1" applyAlignment="1">
      <alignment horizontal="center" vertical="center"/>
      <protection/>
    </xf>
    <xf numFmtId="0" fontId="21" fillId="0" borderId="49" xfId="19" applyFont="1" applyBorder="1" applyAlignment="1">
      <alignment horizontal="center" vertical="center"/>
      <protection/>
    </xf>
    <xf numFmtId="0" fontId="16" fillId="0" borderId="16" xfId="19" applyFont="1" applyBorder="1" applyAlignment="1">
      <alignment horizontal="right" vertical="center" wrapText="1"/>
      <protection/>
    </xf>
    <xf numFmtId="0" fontId="21" fillId="0" borderId="21" xfId="19" applyFont="1" applyBorder="1" applyAlignment="1">
      <alignment horizontal="center" vertical="center"/>
      <protection/>
    </xf>
    <xf numFmtId="0" fontId="21" fillId="0" borderId="22" xfId="19" applyFont="1" applyBorder="1" applyAlignment="1">
      <alignment horizontal="center" vertical="center"/>
      <protection/>
    </xf>
    <xf numFmtId="0" fontId="7" fillId="0" borderId="3" xfId="19" applyFont="1" applyBorder="1" applyAlignment="1">
      <alignment horizontal="center" vertical="center"/>
      <protection/>
    </xf>
    <xf numFmtId="0" fontId="21" fillId="0" borderId="51" xfId="19" applyFont="1" applyBorder="1" applyAlignment="1">
      <alignment horizontal="center" vertical="center" wrapText="1"/>
      <protection/>
    </xf>
    <xf numFmtId="0" fontId="21" fillId="0" borderId="49" xfId="19" applyFont="1" applyBorder="1" applyAlignment="1">
      <alignment horizontal="center" vertical="center" wrapText="1"/>
      <protection/>
    </xf>
    <xf numFmtId="3" fontId="22" fillId="0" borderId="10" xfId="0" applyNumberFormat="1" applyFont="1" applyBorder="1" applyAlignment="1">
      <alignment horizontal="center"/>
    </xf>
    <xf numFmtId="3" fontId="22" fillId="0" borderId="50" xfId="0" applyNumberFormat="1" applyFont="1" applyBorder="1" applyAlignment="1">
      <alignment horizontal="center"/>
    </xf>
  </cellXfs>
  <cellStyles count="11">
    <cellStyle name="Normal" xfId="0"/>
    <cellStyle name="Comma" xfId="15"/>
    <cellStyle name="Comma [0]" xfId="16"/>
    <cellStyle name="Hyperlink" xfId="17"/>
    <cellStyle name="Normalny_Budżet 2008" xfId="18"/>
    <cellStyle name="Normalny_zarz_układ wykonawczy" xfId="19"/>
    <cellStyle name="Normalny_Zarz60_Zał1_Projekt załączników2007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2:G433"/>
  <sheetViews>
    <sheetView showGridLines="0" zoomScale="75" zoomScaleNormal="75" workbookViewId="0" topLeftCell="A20">
      <selection activeCell="I66" sqref="I66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9.625" style="2" customWidth="1"/>
    <col min="5" max="5" width="14.375" style="2" customWidth="1"/>
    <col min="6" max="6" width="13.625" style="2" customWidth="1"/>
    <col min="7" max="7" width="21.375" style="2" customWidth="1"/>
    <col min="8" max="16384" width="9.125" style="2" customWidth="1"/>
  </cols>
  <sheetData>
    <row r="1" ht="9" customHeight="1"/>
    <row r="2" spans="1:6" ht="17.25" customHeight="1">
      <c r="A2" s="381" t="s">
        <v>241</v>
      </c>
      <c r="B2" s="381"/>
      <c r="C2" s="381"/>
      <c r="D2" s="381"/>
      <c r="E2" s="381"/>
      <c r="F2" s="381"/>
    </row>
    <row r="3" spans="1:6" ht="13.5" customHeight="1" thickBot="1">
      <c r="A3" s="3"/>
      <c r="B3" s="3"/>
      <c r="C3" s="3"/>
      <c r="D3" s="3"/>
      <c r="E3" s="3"/>
      <c r="F3" s="3"/>
    </row>
    <row r="4" spans="1:6" s="4" customFormat="1" ht="21.75" customHeight="1">
      <c r="A4" s="367" t="s">
        <v>4</v>
      </c>
      <c r="B4" s="358" t="s">
        <v>5</v>
      </c>
      <c r="C4" s="358" t="s">
        <v>6</v>
      </c>
      <c r="D4" s="358" t="s">
        <v>7</v>
      </c>
      <c r="E4" s="365" t="s">
        <v>286</v>
      </c>
      <c r="F4" s="365" t="s">
        <v>289</v>
      </c>
    </row>
    <row r="5" spans="1:6" s="4" customFormat="1" ht="15" customHeight="1" thickBot="1">
      <c r="A5" s="368"/>
      <c r="B5" s="366"/>
      <c r="C5" s="366"/>
      <c r="D5" s="366"/>
      <c r="E5" s="366"/>
      <c r="F5" s="366"/>
    </row>
    <row r="6" spans="1:6" s="6" customFormat="1" ht="7.5" customHeight="1" thickBot="1">
      <c r="A6" s="206">
        <v>1</v>
      </c>
      <c r="B6" s="206">
        <v>2</v>
      </c>
      <c r="C6" s="206">
        <v>3</v>
      </c>
      <c r="D6" s="206">
        <v>4</v>
      </c>
      <c r="E6" s="206">
        <v>5</v>
      </c>
      <c r="F6" s="206">
        <v>6</v>
      </c>
    </row>
    <row r="7" spans="1:6" s="11" customFormat="1" ht="23.25" customHeight="1" thickBot="1">
      <c r="A7" s="199" t="s">
        <v>8</v>
      </c>
      <c r="B7" s="373" t="s">
        <v>9</v>
      </c>
      <c r="C7" s="374"/>
      <c r="D7" s="375"/>
      <c r="E7" s="10">
        <f>E17+E33+E8+E27+E29+E31</f>
        <v>30000</v>
      </c>
      <c r="F7" s="318">
        <f>F17+F33+F8+F27+F29+F31</f>
        <v>46642</v>
      </c>
    </row>
    <row r="8" spans="1:6" s="16" customFormat="1" ht="23.25" customHeight="1" hidden="1">
      <c r="A8" s="12"/>
      <c r="B8" s="13" t="s">
        <v>10</v>
      </c>
      <c r="C8" s="14"/>
      <c r="D8" s="14" t="s">
        <v>11</v>
      </c>
      <c r="E8" s="15">
        <f>SUM(E9:E16)</f>
        <v>0</v>
      </c>
      <c r="F8" s="15">
        <f>SUM(F9:F16)</f>
        <v>0</v>
      </c>
    </row>
    <row r="9" spans="1:6" s="22" customFormat="1" ht="16.5" customHeight="1" hidden="1">
      <c r="A9" s="17"/>
      <c r="B9" s="18"/>
      <c r="C9" s="19" t="s">
        <v>12</v>
      </c>
      <c r="D9" s="20" t="s">
        <v>13</v>
      </c>
      <c r="E9" s="21"/>
      <c r="F9" s="21"/>
    </row>
    <row r="10" spans="1:6" s="22" customFormat="1" ht="16.5" customHeight="1" hidden="1">
      <c r="A10" s="17"/>
      <c r="B10" s="23"/>
      <c r="C10" s="24" t="s">
        <v>14</v>
      </c>
      <c r="D10" s="25" t="s">
        <v>15</v>
      </c>
      <c r="E10" s="26"/>
      <c r="F10" s="26"/>
    </row>
    <row r="11" spans="1:6" s="22" customFormat="1" ht="16.5" customHeight="1" hidden="1">
      <c r="A11" s="17"/>
      <c r="B11" s="23"/>
      <c r="C11" s="24" t="s">
        <v>16</v>
      </c>
      <c r="D11" s="25" t="s">
        <v>17</v>
      </c>
      <c r="E11" s="26"/>
      <c r="F11" s="26"/>
    </row>
    <row r="12" spans="1:6" s="22" customFormat="1" ht="16.5" customHeight="1" hidden="1">
      <c r="A12" s="17"/>
      <c r="B12" s="23"/>
      <c r="C12" s="24" t="s">
        <v>18</v>
      </c>
      <c r="D12" s="25" t="s">
        <v>19</v>
      </c>
      <c r="E12" s="26"/>
      <c r="F12" s="26"/>
    </row>
    <row r="13" spans="1:6" s="22" customFormat="1" ht="16.5" customHeight="1" hidden="1">
      <c r="A13" s="17"/>
      <c r="B13" s="23"/>
      <c r="C13" s="24" t="s">
        <v>20</v>
      </c>
      <c r="D13" s="25" t="s">
        <v>21</v>
      </c>
      <c r="E13" s="26"/>
      <c r="F13" s="26"/>
    </row>
    <row r="14" spans="1:6" s="22" customFormat="1" ht="16.5" customHeight="1" hidden="1">
      <c r="A14" s="17"/>
      <c r="B14" s="23"/>
      <c r="C14" s="24" t="s">
        <v>22</v>
      </c>
      <c r="D14" s="25" t="s">
        <v>23</v>
      </c>
      <c r="E14" s="26"/>
      <c r="F14" s="26"/>
    </row>
    <row r="15" spans="1:6" s="22" customFormat="1" ht="16.5" customHeight="1" hidden="1">
      <c r="A15" s="17"/>
      <c r="B15" s="23"/>
      <c r="C15" s="24" t="s">
        <v>24</v>
      </c>
      <c r="D15" s="25" t="s">
        <v>25</v>
      </c>
      <c r="E15" s="26"/>
      <c r="F15" s="26"/>
    </row>
    <row r="16" spans="1:6" s="22" customFormat="1" ht="16.5" customHeight="1" hidden="1">
      <c r="A16" s="27"/>
      <c r="B16" s="23"/>
      <c r="C16" s="28" t="s">
        <v>26</v>
      </c>
      <c r="D16" s="25" t="s">
        <v>27</v>
      </c>
      <c r="E16" s="26"/>
      <c r="F16" s="26"/>
    </row>
    <row r="17" spans="1:6" s="16" customFormat="1" ht="22.5" customHeight="1">
      <c r="A17" s="12"/>
      <c r="B17" s="29" t="s">
        <v>28</v>
      </c>
      <c r="C17" s="384" t="s">
        <v>29</v>
      </c>
      <c r="D17" s="385"/>
      <c r="E17" s="31">
        <f>SUM(E22:E26)</f>
        <v>0</v>
      </c>
      <c r="F17" s="31">
        <f>F20+F19</f>
        <v>46642</v>
      </c>
    </row>
    <row r="18" spans="1:6" s="22" customFormat="1" ht="28.5" customHeight="1">
      <c r="A18" s="410" t="s">
        <v>345</v>
      </c>
      <c r="B18" s="411"/>
      <c r="C18" s="320"/>
      <c r="D18" s="353" t="s">
        <v>281</v>
      </c>
      <c r="E18" s="353"/>
      <c r="F18" s="354"/>
    </row>
    <row r="19" spans="1:6" s="22" customFormat="1" ht="21.75" customHeight="1">
      <c r="A19" s="410"/>
      <c r="B19" s="411"/>
      <c r="C19" s="100" t="s">
        <v>30</v>
      </c>
      <c r="D19" s="186" t="s">
        <v>31</v>
      </c>
      <c r="E19" s="208"/>
      <c r="F19" s="340">
        <v>26000</v>
      </c>
    </row>
    <row r="20" spans="1:6" s="22" customFormat="1" ht="51">
      <c r="A20" s="412"/>
      <c r="B20" s="413"/>
      <c r="C20" s="134" t="s">
        <v>315</v>
      </c>
      <c r="D20" s="212" t="s">
        <v>33</v>
      </c>
      <c r="E20" s="208"/>
      <c r="F20" s="340">
        <v>20642</v>
      </c>
    </row>
    <row r="21" spans="1:6" s="22" customFormat="1" ht="38.25" hidden="1">
      <c r="A21" s="154"/>
      <c r="B21" s="167"/>
      <c r="C21" s="189">
        <v>6298</v>
      </c>
      <c r="D21" s="212" t="s">
        <v>34</v>
      </c>
      <c r="E21" s="208"/>
      <c r="F21" s="101"/>
    </row>
    <row r="22" spans="1:6" s="22" customFormat="1" ht="19.5" customHeight="1" hidden="1">
      <c r="A22" s="154"/>
      <c r="B22" s="46"/>
      <c r="C22" s="161" t="s">
        <v>35</v>
      </c>
      <c r="D22" s="39" t="s">
        <v>36</v>
      </c>
      <c r="E22" s="201"/>
      <c r="F22" s="21"/>
    </row>
    <row r="23" spans="1:6" s="22" customFormat="1" ht="19.5" customHeight="1" hidden="1">
      <c r="A23" s="154"/>
      <c r="B23" s="46"/>
      <c r="C23" s="162"/>
      <c r="D23" s="33"/>
      <c r="E23" s="202"/>
      <c r="F23" s="26"/>
    </row>
    <row r="24" spans="1:6" s="22" customFormat="1" ht="12.75" hidden="1">
      <c r="A24" s="154"/>
      <c r="B24" s="167"/>
      <c r="C24" s="162" t="s">
        <v>37</v>
      </c>
      <c r="D24" s="33" t="s">
        <v>36</v>
      </c>
      <c r="E24" s="204"/>
      <c r="F24" s="26"/>
    </row>
    <row r="25" spans="1:6" s="22" customFormat="1" ht="26.25" customHeight="1" hidden="1">
      <c r="A25" s="154"/>
      <c r="B25" s="167"/>
      <c r="C25" s="166">
        <v>6059</v>
      </c>
      <c r="D25" s="33" t="s">
        <v>36</v>
      </c>
      <c r="E25" s="205"/>
      <c r="F25" s="34"/>
    </row>
    <row r="26" spans="1:6" s="22" customFormat="1" ht="38.25" hidden="1">
      <c r="A26" s="154"/>
      <c r="B26" s="167"/>
      <c r="C26" s="188">
        <v>6210</v>
      </c>
      <c r="D26" s="33" t="s">
        <v>38</v>
      </c>
      <c r="E26" s="201"/>
      <c r="F26" s="21"/>
    </row>
    <row r="27" spans="1:6" s="16" customFormat="1" ht="23.25" customHeight="1" hidden="1">
      <c r="A27" s="154"/>
      <c r="B27" s="145" t="s">
        <v>39</v>
      </c>
      <c r="C27" s="151"/>
      <c r="D27" s="30" t="s">
        <v>40</v>
      </c>
      <c r="E27" s="203">
        <f>E28</f>
        <v>0</v>
      </c>
      <c r="F27" s="31">
        <f>F28</f>
        <v>0</v>
      </c>
    </row>
    <row r="28" spans="1:6" s="22" customFormat="1" ht="19.5" customHeight="1" hidden="1">
      <c r="A28" s="154"/>
      <c r="B28" s="46"/>
      <c r="C28" s="158" t="s">
        <v>24</v>
      </c>
      <c r="D28" s="20" t="s">
        <v>25</v>
      </c>
      <c r="E28" s="201"/>
      <c r="F28" s="21"/>
    </row>
    <row r="29" spans="1:6" s="16" customFormat="1" ht="23.25" customHeight="1" hidden="1">
      <c r="A29" s="154"/>
      <c r="B29" s="145" t="s">
        <v>41</v>
      </c>
      <c r="C29" s="151"/>
      <c r="D29" s="30" t="s">
        <v>42</v>
      </c>
      <c r="E29" s="203">
        <f>E30</f>
        <v>0</v>
      </c>
      <c r="F29" s="31">
        <f>F30</f>
        <v>0</v>
      </c>
    </row>
    <row r="30" spans="1:6" s="22" customFormat="1" ht="19.5" customHeight="1" hidden="1">
      <c r="A30" s="154"/>
      <c r="B30" s="46"/>
      <c r="C30" s="158" t="s">
        <v>43</v>
      </c>
      <c r="D30" s="39" t="s">
        <v>44</v>
      </c>
      <c r="E30" s="201"/>
      <c r="F30" s="21"/>
    </row>
    <row r="31" spans="1:6" s="16" customFormat="1" ht="23.25" customHeight="1" hidden="1">
      <c r="A31" s="154"/>
      <c r="B31" s="145" t="s">
        <v>45</v>
      </c>
      <c r="C31" s="151"/>
      <c r="D31" s="30" t="s">
        <v>46</v>
      </c>
      <c r="E31" s="203">
        <f>E32</f>
        <v>0</v>
      </c>
      <c r="F31" s="31">
        <f>F32</f>
        <v>0</v>
      </c>
    </row>
    <row r="32" spans="1:6" s="22" customFormat="1" ht="19.5" customHeight="1" hidden="1">
      <c r="A32" s="154"/>
      <c r="B32" s="46"/>
      <c r="C32" s="158" t="s">
        <v>35</v>
      </c>
      <c r="D32" s="39" t="s">
        <v>36</v>
      </c>
      <c r="E32" s="201"/>
      <c r="F32" s="21"/>
    </row>
    <row r="33" spans="1:6" s="16" customFormat="1" ht="22.5" customHeight="1">
      <c r="A33" s="168"/>
      <c r="B33" s="29" t="s">
        <v>47</v>
      </c>
      <c r="C33" s="349" t="s">
        <v>48</v>
      </c>
      <c r="D33" s="350"/>
      <c r="E33" s="31">
        <f>E34</f>
        <v>30000</v>
      </c>
      <c r="F33" s="31">
        <f>F35</f>
        <v>0</v>
      </c>
    </row>
    <row r="34" spans="1:6" s="22" customFormat="1" ht="26.25" thickBot="1">
      <c r="A34" s="406" t="s">
        <v>344</v>
      </c>
      <c r="B34" s="407"/>
      <c r="C34" s="185" t="s">
        <v>342</v>
      </c>
      <c r="D34" s="183" t="s">
        <v>343</v>
      </c>
      <c r="E34" s="101">
        <v>30000</v>
      </c>
      <c r="F34" s="101"/>
    </row>
    <row r="35" spans="1:6" s="22" customFormat="1" ht="51.75" hidden="1" thickBot="1">
      <c r="A35" s="154"/>
      <c r="B35" s="46"/>
      <c r="C35" s="100" t="s">
        <v>88</v>
      </c>
      <c r="D35" s="39" t="s">
        <v>89</v>
      </c>
      <c r="E35" s="201"/>
      <c r="F35" s="21"/>
    </row>
    <row r="36" spans="1:6" s="11" customFormat="1" ht="22.5" customHeight="1" hidden="1" thickBot="1">
      <c r="A36" s="199" t="s">
        <v>51</v>
      </c>
      <c r="B36" s="8"/>
      <c r="C36" s="52"/>
      <c r="D36" s="9" t="s">
        <v>52</v>
      </c>
      <c r="E36" s="10">
        <f>E37</f>
        <v>0</v>
      </c>
      <c r="F36" s="156">
        <f>F37</f>
        <v>0</v>
      </c>
    </row>
    <row r="37" spans="1:6" s="16" customFormat="1" ht="22.5" customHeight="1" hidden="1">
      <c r="A37" s="12"/>
      <c r="B37" s="114" t="s">
        <v>53</v>
      </c>
      <c r="C37" s="55"/>
      <c r="D37" s="55" t="s">
        <v>54</v>
      </c>
      <c r="E37" s="56">
        <f>E38</f>
        <v>0</v>
      </c>
      <c r="F37" s="56">
        <f>F38</f>
        <v>0</v>
      </c>
    </row>
    <row r="38" spans="1:6" s="22" customFormat="1" ht="59.25" customHeight="1" hidden="1">
      <c r="A38" s="40"/>
      <c r="B38" s="41"/>
      <c r="C38" s="42" t="s">
        <v>55</v>
      </c>
      <c r="D38" s="43" t="s">
        <v>56</v>
      </c>
      <c r="E38" s="44"/>
      <c r="F38" s="44"/>
    </row>
    <row r="39" spans="1:6" s="22" customFormat="1" ht="8.25" customHeight="1" hidden="1">
      <c r="A39" s="45"/>
      <c r="B39" s="46"/>
      <c r="C39" s="47"/>
      <c r="D39" s="48"/>
      <c r="E39" s="49"/>
      <c r="F39" s="49"/>
    </row>
    <row r="40" spans="1:6" s="6" customFormat="1" ht="7.5" customHeight="1" hidden="1" thickBot="1">
      <c r="A40" s="65">
        <v>1</v>
      </c>
      <c r="B40" s="65">
        <v>2</v>
      </c>
      <c r="C40" s="65">
        <v>3</v>
      </c>
      <c r="D40" s="65">
        <v>4</v>
      </c>
      <c r="E40" s="65">
        <v>5</v>
      </c>
      <c r="F40" s="65">
        <v>6</v>
      </c>
    </row>
    <row r="41" spans="1:6" s="327" customFormat="1" ht="33.75" customHeight="1" hidden="1" thickBot="1">
      <c r="A41" s="281">
        <v>400</v>
      </c>
      <c r="B41" s="387" t="s">
        <v>57</v>
      </c>
      <c r="C41" s="388"/>
      <c r="D41" s="369"/>
      <c r="E41" s="10">
        <f>E42</f>
        <v>0</v>
      </c>
      <c r="F41" s="156">
        <f>F42</f>
        <v>0</v>
      </c>
    </row>
    <row r="42" spans="1:6" s="16" customFormat="1" ht="22.5" customHeight="1" hidden="1">
      <c r="A42" s="147"/>
      <c r="B42" s="55">
        <v>40002</v>
      </c>
      <c r="C42" s="219"/>
      <c r="D42" s="55" t="s">
        <v>58</v>
      </c>
      <c r="E42" s="56">
        <f>E43</f>
        <v>0</v>
      </c>
      <c r="F42" s="56">
        <f>SUM(F44:F45)</f>
        <v>0</v>
      </c>
    </row>
    <row r="43" spans="1:6" s="22" customFormat="1" ht="19.5" customHeight="1" hidden="1">
      <c r="A43" s="154"/>
      <c r="B43" s="46"/>
      <c r="C43" s="158" t="s">
        <v>30</v>
      </c>
      <c r="D43" s="20" t="s">
        <v>31</v>
      </c>
      <c r="E43" s="37"/>
      <c r="F43" s="21"/>
    </row>
    <row r="44" spans="1:6" s="22" customFormat="1" ht="19.5" customHeight="1" hidden="1">
      <c r="A44" s="154"/>
      <c r="B44" s="46"/>
      <c r="C44" s="163" t="s">
        <v>59</v>
      </c>
      <c r="D44" s="33" t="s">
        <v>60</v>
      </c>
      <c r="E44" s="34"/>
      <c r="F44" s="26"/>
    </row>
    <row r="45" spans="1:6" s="22" customFormat="1" ht="19.5" customHeight="1" hidden="1" thickBot="1">
      <c r="A45" s="154"/>
      <c r="B45" s="46"/>
      <c r="C45" s="163" t="s">
        <v>61</v>
      </c>
      <c r="D45" s="25" t="s">
        <v>62</v>
      </c>
      <c r="E45" s="26"/>
      <c r="F45" s="26"/>
    </row>
    <row r="46" spans="1:6" s="11" customFormat="1" ht="23.25" customHeight="1" thickBot="1">
      <c r="A46" s="281">
        <v>600</v>
      </c>
      <c r="B46" s="373" t="s">
        <v>63</v>
      </c>
      <c r="C46" s="374"/>
      <c r="D46" s="375"/>
      <c r="E46" s="10">
        <f>E49</f>
        <v>0</v>
      </c>
      <c r="F46" s="156">
        <f>F49+F47</f>
        <v>150000</v>
      </c>
    </row>
    <row r="47" spans="1:6" s="16" customFormat="1" ht="17.25" customHeight="1" hidden="1">
      <c r="A47" s="147"/>
      <c r="B47" s="55">
        <v>60014</v>
      </c>
      <c r="C47" s="219"/>
      <c r="D47" s="55" t="s">
        <v>64</v>
      </c>
      <c r="E47" s="56">
        <f>E48</f>
        <v>0</v>
      </c>
      <c r="F47" s="56">
        <f>F48</f>
        <v>0</v>
      </c>
    </row>
    <row r="48" spans="1:6" s="22" customFormat="1" ht="26.25" customHeight="1" hidden="1">
      <c r="A48" s="165"/>
      <c r="B48" s="46"/>
      <c r="C48" s="158" t="s">
        <v>65</v>
      </c>
      <c r="D48" s="39" t="s">
        <v>66</v>
      </c>
      <c r="E48" s="21"/>
      <c r="F48" s="21"/>
    </row>
    <row r="49" spans="1:6" s="16" customFormat="1" ht="24" customHeight="1">
      <c r="A49" s="165"/>
      <c r="B49" s="30">
        <v>60016</v>
      </c>
      <c r="C49" s="355" t="s">
        <v>67</v>
      </c>
      <c r="D49" s="350"/>
      <c r="E49" s="31">
        <f>E50</f>
        <v>0</v>
      </c>
      <c r="F49" s="31">
        <f>F51</f>
        <v>150000</v>
      </c>
    </row>
    <row r="50" spans="1:6" s="22" customFormat="1" ht="44.25" customHeight="1" hidden="1">
      <c r="A50" s="165"/>
      <c r="B50" s="46"/>
      <c r="C50" s="328" t="s">
        <v>246</v>
      </c>
      <c r="D50" s="39" t="s">
        <v>69</v>
      </c>
      <c r="E50" s="21"/>
      <c r="F50" s="21"/>
    </row>
    <row r="51" spans="1:6" s="22" customFormat="1" ht="51">
      <c r="A51" s="408" t="s">
        <v>346</v>
      </c>
      <c r="B51" s="409"/>
      <c r="C51" s="185" t="s">
        <v>315</v>
      </c>
      <c r="D51" s="212" t="s">
        <v>33</v>
      </c>
      <c r="E51" s="208"/>
      <c r="F51" s="101">
        <v>150000</v>
      </c>
    </row>
    <row r="52" spans="1:6" s="22" customFormat="1" ht="17.25" customHeight="1">
      <c r="A52" s="408"/>
      <c r="B52" s="409"/>
      <c r="C52" s="320"/>
      <c r="D52" s="241" t="s">
        <v>275</v>
      </c>
      <c r="E52" s="329"/>
      <c r="F52" s="330" t="s">
        <v>319</v>
      </c>
    </row>
    <row r="53" spans="1:6" s="22" customFormat="1" ht="17.25" customHeight="1">
      <c r="A53" s="408"/>
      <c r="B53" s="409"/>
      <c r="C53" s="320"/>
      <c r="D53" s="333" t="s">
        <v>320</v>
      </c>
      <c r="E53" s="334"/>
      <c r="F53" s="335" t="s">
        <v>319</v>
      </c>
    </row>
    <row r="54" spans="1:6" s="22" customFormat="1" ht="17.25" customHeight="1" thickBot="1">
      <c r="A54" s="408"/>
      <c r="B54" s="409"/>
      <c r="C54" s="320"/>
      <c r="D54" s="317" t="s">
        <v>321</v>
      </c>
      <c r="E54" s="331"/>
      <c r="F54" s="332" t="s">
        <v>319</v>
      </c>
    </row>
    <row r="55" spans="1:6" s="22" customFormat="1" ht="19.5" customHeight="1" hidden="1">
      <c r="A55" s="154"/>
      <c r="B55" s="46"/>
      <c r="C55" s="162" t="s">
        <v>16</v>
      </c>
      <c r="D55" s="25" t="s">
        <v>17</v>
      </c>
      <c r="E55" s="26"/>
      <c r="F55" s="26"/>
    </row>
    <row r="56" spans="1:6" s="22" customFormat="1" ht="19.5" customHeight="1" hidden="1">
      <c r="A56" s="154"/>
      <c r="B56" s="46"/>
      <c r="C56" s="162" t="s">
        <v>20</v>
      </c>
      <c r="D56" s="25" t="s">
        <v>21</v>
      </c>
      <c r="E56" s="26"/>
      <c r="F56" s="26"/>
    </row>
    <row r="57" spans="1:6" s="22" customFormat="1" ht="19.5" customHeight="1" hidden="1">
      <c r="A57" s="154"/>
      <c r="B57" s="46"/>
      <c r="C57" s="162" t="s">
        <v>22</v>
      </c>
      <c r="D57" s="25" t="s">
        <v>23</v>
      </c>
      <c r="E57" s="26"/>
      <c r="F57" s="26"/>
    </row>
    <row r="58" spans="1:6" s="22" customFormat="1" ht="19.5" customHeight="1" hidden="1">
      <c r="A58" s="154"/>
      <c r="B58" s="46"/>
      <c r="C58" s="162" t="s">
        <v>70</v>
      </c>
      <c r="D58" s="25" t="s">
        <v>71</v>
      </c>
      <c r="E58" s="26"/>
      <c r="F58" s="26"/>
    </row>
    <row r="59" spans="1:6" s="22" customFormat="1" ht="19.5" customHeight="1" hidden="1">
      <c r="A59" s="154"/>
      <c r="B59" s="46"/>
      <c r="C59" s="162" t="s">
        <v>24</v>
      </c>
      <c r="D59" s="25" t="s">
        <v>25</v>
      </c>
      <c r="E59" s="26"/>
      <c r="F59" s="26"/>
    </row>
    <row r="60" spans="1:6" s="22" customFormat="1" ht="19.5" customHeight="1" hidden="1" thickBot="1">
      <c r="A60" s="154"/>
      <c r="B60" s="46"/>
      <c r="C60" s="163" t="s">
        <v>35</v>
      </c>
      <c r="D60" s="25" t="s">
        <v>36</v>
      </c>
      <c r="E60" s="26"/>
      <c r="F60" s="26"/>
    </row>
    <row r="61" spans="1:7" s="11" customFormat="1" ht="22.5" customHeight="1" thickBot="1">
      <c r="A61" s="281">
        <v>700</v>
      </c>
      <c r="B61" s="373" t="s">
        <v>72</v>
      </c>
      <c r="C61" s="374"/>
      <c r="D61" s="375"/>
      <c r="E61" s="10">
        <f>E62</f>
        <v>0</v>
      </c>
      <c r="F61" s="156">
        <f>F62+F74</f>
        <v>30000</v>
      </c>
      <c r="G61" s="57"/>
    </row>
    <row r="62" spans="1:6" s="16" customFormat="1" ht="22.5" customHeight="1">
      <c r="A62" s="147"/>
      <c r="B62" s="55">
        <v>70005</v>
      </c>
      <c r="C62" s="370" t="s">
        <v>73</v>
      </c>
      <c r="D62" s="361"/>
      <c r="E62" s="56">
        <f>SUM(E63:E68)</f>
        <v>0</v>
      </c>
      <c r="F62" s="56">
        <f>F66</f>
        <v>30000</v>
      </c>
    </row>
    <row r="63" spans="1:6" s="22" customFormat="1" ht="25.5" hidden="1">
      <c r="A63" s="154"/>
      <c r="B63" s="46"/>
      <c r="C63" s="161" t="s">
        <v>74</v>
      </c>
      <c r="D63" s="59" t="s">
        <v>75</v>
      </c>
      <c r="E63" s="37"/>
      <c r="F63" s="37"/>
    </row>
    <row r="64" spans="1:6" s="22" customFormat="1" ht="19.5" customHeight="1" hidden="1">
      <c r="A64" s="154"/>
      <c r="B64" s="46"/>
      <c r="C64" s="161" t="s">
        <v>76</v>
      </c>
      <c r="D64" s="61" t="s">
        <v>77</v>
      </c>
      <c r="E64" s="37"/>
      <c r="F64" s="37"/>
    </row>
    <row r="65" spans="1:6" s="22" customFormat="1" ht="51" hidden="1">
      <c r="A65" s="154"/>
      <c r="B65" s="46"/>
      <c r="C65" s="163" t="s">
        <v>55</v>
      </c>
      <c r="D65" s="33" t="s">
        <v>56</v>
      </c>
      <c r="E65" s="26"/>
      <c r="F65" s="26"/>
    </row>
    <row r="66" spans="1:6" s="22" customFormat="1" ht="26.25" thickBot="1">
      <c r="A66" s="414" t="s">
        <v>344</v>
      </c>
      <c r="B66" s="415"/>
      <c r="C66" s="185" t="s">
        <v>342</v>
      </c>
      <c r="D66" s="183" t="s">
        <v>343</v>
      </c>
      <c r="E66" s="101"/>
      <c r="F66" s="101">
        <v>30000</v>
      </c>
    </row>
    <row r="67" spans="1:6" s="22" customFormat="1" ht="19.5" customHeight="1" hidden="1">
      <c r="A67" s="154"/>
      <c r="B67" s="46"/>
      <c r="C67" s="161" t="s">
        <v>78</v>
      </c>
      <c r="D67" s="20" t="s">
        <v>79</v>
      </c>
      <c r="E67" s="37"/>
      <c r="F67" s="21"/>
    </row>
    <row r="68" spans="1:6" s="22" customFormat="1" ht="28.5" customHeight="1" hidden="1">
      <c r="A68" s="154"/>
      <c r="B68" s="46"/>
      <c r="C68" s="188">
        <v>6298</v>
      </c>
      <c r="D68" s="33" t="s">
        <v>34</v>
      </c>
      <c r="E68" s="34"/>
      <c r="F68" s="26"/>
    </row>
    <row r="69" spans="1:6" s="22" customFormat="1" ht="19.5" customHeight="1" hidden="1">
      <c r="A69" s="154"/>
      <c r="B69" s="46"/>
      <c r="C69" s="162" t="s">
        <v>24</v>
      </c>
      <c r="D69" s="25" t="s">
        <v>25</v>
      </c>
      <c r="E69" s="26"/>
      <c r="F69" s="26"/>
    </row>
    <row r="70" spans="1:6" s="22" customFormat="1" ht="19.5" customHeight="1" hidden="1">
      <c r="A70" s="154"/>
      <c r="B70" s="46"/>
      <c r="C70" s="162" t="s">
        <v>80</v>
      </c>
      <c r="D70" s="33" t="s">
        <v>81</v>
      </c>
      <c r="E70" s="26"/>
      <c r="F70" s="26"/>
    </row>
    <row r="71" spans="1:6" s="22" customFormat="1" ht="19.5" customHeight="1" hidden="1">
      <c r="A71" s="154"/>
      <c r="B71" s="46"/>
      <c r="C71" s="162" t="s">
        <v>65</v>
      </c>
      <c r="D71" s="25" t="s">
        <v>66</v>
      </c>
      <c r="E71" s="26"/>
      <c r="F71" s="26"/>
    </row>
    <row r="72" spans="1:6" s="22" customFormat="1" ht="19.5" customHeight="1" hidden="1">
      <c r="A72" s="154"/>
      <c r="B72" s="46"/>
      <c r="C72" s="162" t="s">
        <v>82</v>
      </c>
      <c r="D72" s="63" t="s">
        <v>83</v>
      </c>
      <c r="E72" s="26"/>
      <c r="F72" s="26"/>
    </row>
    <row r="73" spans="1:6" s="22" customFormat="1" ht="19.5" customHeight="1" hidden="1">
      <c r="A73" s="154"/>
      <c r="B73" s="46"/>
      <c r="C73" s="163" t="s">
        <v>35</v>
      </c>
      <c r="D73" s="25" t="s">
        <v>36</v>
      </c>
      <c r="E73" s="26"/>
      <c r="F73" s="26"/>
    </row>
    <row r="74" spans="1:6" s="16" customFormat="1" ht="22.5" customHeight="1" hidden="1">
      <c r="A74" s="147"/>
      <c r="B74" s="144">
        <v>70095</v>
      </c>
      <c r="C74" s="151"/>
      <c r="D74" s="30" t="s">
        <v>48</v>
      </c>
      <c r="E74" s="31">
        <f>SUM(E75:E77)</f>
        <v>0</v>
      </c>
      <c r="F74" s="31">
        <f>SUM(F75:F77)</f>
        <v>0</v>
      </c>
    </row>
    <row r="75" spans="1:6" s="22" customFormat="1" ht="19.5" customHeight="1" hidden="1">
      <c r="A75" s="154"/>
      <c r="B75" s="46"/>
      <c r="C75" s="161" t="s">
        <v>61</v>
      </c>
      <c r="D75" s="20" t="s">
        <v>62</v>
      </c>
      <c r="E75" s="21"/>
      <c r="F75" s="21"/>
    </row>
    <row r="76" spans="1:6" s="22" customFormat="1" ht="19.5" customHeight="1" hidden="1">
      <c r="A76" s="154"/>
      <c r="B76" s="46"/>
      <c r="C76" s="162" t="s">
        <v>24</v>
      </c>
      <c r="D76" s="25" t="s">
        <v>25</v>
      </c>
      <c r="E76" s="26"/>
      <c r="F76" s="26"/>
    </row>
    <row r="77" spans="1:6" s="22" customFormat="1" ht="19.5" customHeight="1" hidden="1" thickBot="1">
      <c r="A77" s="154"/>
      <c r="B77" s="46"/>
      <c r="C77" s="163" t="s">
        <v>65</v>
      </c>
      <c r="D77" s="25" t="s">
        <v>66</v>
      </c>
      <c r="E77" s="26"/>
      <c r="F77" s="26"/>
    </row>
    <row r="78" spans="1:6" s="11" customFormat="1" ht="20.25" customHeight="1" hidden="1" thickBot="1">
      <c r="A78" s="52">
        <v>710</v>
      </c>
      <c r="B78" s="51"/>
      <c r="C78" s="9"/>
      <c r="D78" s="9" t="s">
        <v>84</v>
      </c>
      <c r="E78" s="10">
        <f>E84+E79</f>
        <v>0</v>
      </c>
      <c r="F78" s="10">
        <f>F79</f>
        <v>0</v>
      </c>
    </row>
    <row r="79" spans="1:6" s="16" customFormat="1" ht="18.75" customHeight="1" hidden="1">
      <c r="A79" s="58"/>
      <c r="B79" s="14">
        <v>71004</v>
      </c>
      <c r="C79" s="14"/>
      <c r="D79" s="14" t="s">
        <v>85</v>
      </c>
      <c r="E79" s="15"/>
      <c r="F79" s="15">
        <f>F80</f>
        <v>0</v>
      </c>
    </row>
    <row r="80" spans="1:6" s="22" customFormat="1" ht="21.75" customHeight="1" hidden="1">
      <c r="A80" s="40"/>
      <c r="B80" s="64"/>
      <c r="C80" s="42" t="s">
        <v>24</v>
      </c>
      <c r="D80" s="43" t="s">
        <v>25</v>
      </c>
      <c r="E80" s="44"/>
      <c r="F80" s="44"/>
    </row>
    <row r="81" spans="1:6" s="22" customFormat="1" ht="8.25" customHeight="1" hidden="1">
      <c r="A81" s="45"/>
      <c r="B81" s="46"/>
      <c r="C81" s="47"/>
      <c r="D81" s="48"/>
      <c r="E81" s="49"/>
      <c r="F81" s="49"/>
    </row>
    <row r="82" spans="1:6" s="6" customFormat="1" ht="7.5" customHeight="1" hidden="1" thickBot="1">
      <c r="A82" s="65">
        <v>1</v>
      </c>
      <c r="B82" s="65">
        <v>2</v>
      </c>
      <c r="C82" s="65">
        <v>3</v>
      </c>
      <c r="D82" s="65">
        <v>4</v>
      </c>
      <c r="E82" s="65">
        <v>5</v>
      </c>
      <c r="F82" s="65">
        <v>6</v>
      </c>
    </row>
    <row r="83" spans="1:6" s="11" customFormat="1" ht="20.25" customHeight="1" hidden="1" thickBot="1">
      <c r="A83" s="9">
        <v>750</v>
      </c>
      <c r="B83" s="54"/>
      <c r="C83" s="9"/>
      <c r="D83" s="9" t="s">
        <v>86</v>
      </c>
      <c r="E83" s="10">
        <f>E96+E84+E90+E127</f>
        <v>0</v>
      </c>
      <c r="F83" s="10">
        <f>F96+F84+F90+F127</f>
        <v>0</v>
      </c>
    </row>
    <row r="84" spans="1:6" s="16" customFormat="1" ht="18.75" customHeight="1" hidden="1">
      <c r="A84" s="58"/>
      <c r="B84" s="14">
        <v>75011</v>
      </c>
      <c r="C84" s="14"/>
      <c r="D84" s="14" t="s">
        <v>87</v>
      </c>
      <c r="E84" s="15">
        <f>SUM(E85:E86)</f>
        <v>0</v>
      </c>
      <c r="F84" s="15">
        <f>SUM(F87:F89)</f>
        <v>0</v>
      </c>
    </row>
    <row r="85" spans="1:6" s="22" customFormat="1" ht="51" hidden="1">
      <c r="A85" s="27"/>
      <c r="B85" s="66"/>
      <c r="C85" s="19" t="s">
        <v>88</v>
      </c>
      <c r="D85" s="39" t="s">
        <v>89</v>
      </c>
      <c r="E85" s="37"/>
      <c r="F85" s="21"/>
    </row>
    <row r="86" spans="1:6" s="22" customFormat="1" ht="38.25" hidden="1">
      <c r="A86" s="17"/>
      <c r="B86" s="32"/>
      <c r="C86" s="24" t="s">
        <v>90</v>
      </c>
      <c r="D86" s="33" t="s">
        <v>91</v>
      </c>
      <c r="E86" s="34"/>
      <c r="F86" s="26"/>
    </row>
    <row r="87" spans="1:6" s="22" customFormat="1" ht="16.5" customHeight="1" hidden="1">
      <c r="A87" s="17"/>
      <c r="B87" s="23"/>
      <c r="C87" s="24" t="s">
        <v>12</v>
      </c>
      <c r="D87" s="25" t="s">
        <v>13</v>
      </c>
      <c r="E87" s="26"/>
      <c r="F87" s="26"/>
    </row>
    <row r="88" spans="1:6" s="22" customFormat="1" ht="16.5" customHeight="1" hidden="1">
      <c r="A88" s="17"/>
      <c r="B88" s="23"/>
      <c r="C88" s="24" t="s">
        <v>16</v>
      </c>
      <c r="D88" s="25" t="s">
        <v>17</v>
      </c>
      <c r="E88" s="26"/>
      <c r="F88" s="26"/>
    </row>
    <row r="89" spans="1:6" s="22" customFormat="1" ht="16.5" customHeight="1" hidden="1">
      <c r="A89" s="17"/>
      <c r="B89" s="23"/>
      <c r="C89" s="28" t="s">
        <v>18</v>
      </c>
      <c r="D89" s="25" t="s">
        <v>19</v>
      </c>
      <c r="E89" s="26"/>
      <c r="F89" s="26"/>
    </row>
    <row r="90" spans="1:6" s="16" customFormat="1" ht="22.5" customHeight="1" hidden="1">
      <c r="A90" s="67"/>
      <c r="B90" s="30">
        <v>75022</v>
      </c>
      <c r="C90" s="30"/>
      <c r="D90" s="30" t="s">
        <v>92</v>
      </c>
      <c r="E90" s="31"/>
      <c r="F90" s="31">
        <f>SUM(F91:F95)</f>
        <v>0</v>
      </c>
    </row>
    <row r="91" spans="1:6" s="22" customFormat="1" ht="15.75" customHeight="1" hidden="1">
      <c r="A91" s="17"/>
      <c r="B91" s="18"/>
      <c r="C91" s="19" t="s">
        <v>93</v>
      </c>
      <c r="D91" s="20" t="s">
        <v>94</v>
      </c>
      <c r="E91" s="21"/>
      <c r="F91" s="21"/>
    </row>
    <row r="92" spans="1:6" s="22" customFormat="1" ht="15.75" customHeight="1" hidden="1">
      <c r="A92" s="17"/>
      <c r="B92" s="23"/>
      <c r="C92" s="24" t="s">
        <v>22</v>
      </c>
      <c r="D92" s="25" t="s">
        <v>23</v>
      </c>
      <c r="E92" s="26"/>
      <c r="F92" s="26"/>
    </row>
    <row r="93" spans="1:6" s="22" customFormat="1" ht="15.75" customHeight="1" hidden="1">
      <c r="A93" s="17"/>
      <c r="B93" s="23"/>
      <c r="C93" s="24" t="s">
        <v>95</v>
      </c>
      <c r="D93" s="25" t="s">
        <v>96</v>
      </c>
      <c r="E93" s="26"/>
      <c r="F93" s="26"/>
    </row>
    <row r="94" spans="1:6" s="22" customFormat="1" ht="15.75" customHeight="1" hidden="1">
      <c r="A94" s="17"/>
      <c r="B94" s="23"/>
      <c r="C94" s="24" t="s">
        <v>24</v>
      </c>
      <c r="D94" s="25" t="s">
        <v>25</v>
      </c>
      <c r="E94" s="26"/>
      <c r="F94" s="26"/>
    </row>
    <row r="95" spans="1:6" s="22" customFormat="1" ht="15.75" customHeight="1" hidden="1">
      <c r="A95" s="17"/>
      <c r="B95" s="23"/>
      <c r="C95" s="28" t="s">
        <v>97</v>
      </c>
      <c r="D95" s="25" t="s">
        <v>98</v>
      </c>
      <c r="E95" s="26"/>
      <c r="F95" s="26"/>
    </row>
    <row r="96" spans="1:6" s="16" customFormat="1" ht="22.5" customHeight="1" hidden="1">
      <c r="A96" s="67"/>
      <c r="B96" s="30">
        <v>75023</v>
      </c>
      <c r="C96" s="30"/>
      <c r="D96" s="30" t="s">
        <v>99</v>
      </c>
      <c r="E96" s="31">
        <f>SUM(E97:E99)</f>
        <v>0</v>
      </c>
      <c r="F96" s="31">
        <f>SUM(F100:F126)-F120</f>
        <v>0</v>
      </c>
    </row>
    <row r="97" spans="1:6" s="22" customFormat="1" ht="25.5" hidden="1">
      <c r="A97" s="17"/>
      <c r="B97" s="68"/>
      <c r="C97" s="19" t="s">
        <v>100</v>
      </c>
      <c r="D97" s="39" t="s">
        <v>101</v>
      </c>
      <c r="E97" s="37"/>
      <c r="F97" s="21"/>
    </row>
    <row r="98" spans="1:6" s="22" customFormat="1" ht="19.5" customHeight="1" hidden="1">
      <c r="A98" s="27"/>
      <c r="B98" s="35"/>
      <c r="C98" s="24" t="s">
        <v>30</v>
      </c>
      <c r="D98" s="62" t="s">
        <v>31</v>
      </c>
      <c r="E98" s="34"/>
      <c r="F98" s="26"/>
    </row>
    <row r="99" spans="1:6" s="22" customFormat="1" ht="38.25" hidden="1">
      <c r="A99" s="17"/>
      <c r="B99" s="32"/>
      <c r="C99" s="32">
        <v>6298</v>
      </c>
      <c r="D99" s="33" t="s">
        <v>34</v>
      </c>
      <c r="E99" s="34"/>
      <c r="F99" s="26"/>
    </row>
    <row r="100" spans="1:6" s="22" customFormat="1" ht="17.25" customHeight="1" hidden="1">
      <c r="A100" s="17"/>
      <c r="B100" s="23"/>
      <c r="C100" s="24" t="s">
        <v>102</v>
      </c>
      <c r="D100" s="25" t="s">
        <v>103</v>
      </c>
      <c r="E100" s="26"/>
      <c r="F100" s="26"/>
    </row>
    <row r="101" spans="1:6" s="22" customFormat="1" ht="17.25" customHeight="1" hidden="1">
      <c r="A101" s="17"/>
      <c r="B101" s="23"/>
      <c r="C101" s="24" t="s">
        <v>12</v>
      </c>
      <c r="D101" s="25" t="s">
        <v>13</v>
      </c>
      <c r="E101" s="26"/>
      <c r="F101" s="26"/>
    </row>
    <row r="102" spans="1:6" s="22" customFormat="1" ht="17.25" customHeight="1" hidden="1">
      <c r="A102" s="17"/>
      <c r="B102" s="23"/>
      <c r="C102" s="24" t="s">
        <v>14</v>
      </c>
      <c r="D102" s="25" t="s">
        <v>15</v>
      </c>
      <c r="E102" s="26"/>
      <c r="F102" s="26"/>
    </row>
    <row r="103" spans="1:6" s="22" customFormat="1" ht="17.25" customHeight="1" hidden="1">
      <c r="A103" s="17"/>
      <c r="B103" s="23"/>
      <c r="C103" s="24" t="s">
        <v>16</v>
      </c>
      <c r="D103" s="25" t="s">
        <v>17</v>
      </c>
      <c r="E103" s="26"/>
      <c r="F103" s="26"/>
    </row>
    <row r="104" spans="1:6" s="22" customFormat="1" ht="17.25" customHeight="1" hidden="1">
      <c r="A104" s="17"/>
      <c r="B104" s="23"/>
      <c r="C104" s="24" t="s">
        <v>18</v>
      </c>
      <c r="D104" s="25" t="s">
        <v>19</v>
      </c>
      <c r="E104" s="26"/>
      <c r="F104" s="26"/>
    </row>
    <row r="105" spans="1:6" s="22" customFormat="1" ht="17.25" customHeight="1" hidden="1">
      <c r="A105" s="17"/>
      <c r="B105" s="23"/>
      <c r="C105" s="24" t="s">
        <v>104</v>
      </c>
      <c r="D105" s="25" t="s">
        <v>105</v>
      </c>
      <c r="E105" s="26"/>
      <c r="F105" s="26"/>
    </row>
    <row r="106" spans="1:6" s="22" customFormat="1" ht="17.25" customHeight="1" hidden="1">
      <c r="A106" s="17"/>
      <c r="B106" s="23"/>
      <c r="C106" s="24" t="s">
        <v>20</v>
      </c>
      <c r="D106" s="25" t="s">
        <v>21</v>
      </c>
      <c r="E106" s="26"/>
      <c r="F106" s="26"/>
    </row>
    <row r="107" spans="1:6" s="22" customFormat="1" ht="17.25" customHeight="1" hidden="1">
      <c r="A107" s="17"/>
      <c r="B107" s="23"/>
      <c r="C107" s="24" t="s">
        <v>22</v>
      </c>
      <c r="D107" s="25" t="s">
        <v>23</v>
      </c>
      <c r="E107" s="26"/>
      <c r="F107" s="26"/>
    </row>
    <row r="108" spans="1:6" s="22" customFormat="1" ht="17.25" customHeight="1" hidden="1">
      <c r="A108" s="17"/>
      <c r="B108" s="23"/>
      <c r="C108" s="24" t="s">
        <v>61</v>
      </c>
      <c r="D108" s="25" t="s">
        <v>62</v>
      </c>
      <c r="E108" s="26"/>
      <c r="F108" s="26"/>
    </row>
    <row r="109" spans="1:6" s="22" customFormat="1" ht="17.25" customHeight="1" hidden="1">
      <c r="A109" s="17"/>
      <c r="B109" s="23"/>
      <c r="C109" s="24" t="s">
        <v>70</v>
      </c>
      <c r="D109" s="25" t="s">
        <v>71</v>
      </c>
      <c r="E109" s="26"/>
      <c r="F109" s="26"/>
    </row>
    <row r="110" spans="1:6" s="22" customFormat="1" ht="17.25" customHeight="1" hidden="1">
      <c r="A110" s="17"/>
      <c r="B110" s="23"/>
      <c r="C110" s="24" t="s">
        <v>106</v>
      </c>
      <c r="D110" s="25" t="s">
        <v>107</v>
      </c>
      <c r="E110" s="26"/>
      <c r="F110" s="26"/>
    </row>
    <row r="111" spans="1:6" s="22" customFormat="1" ht="17.25" customHeight="1" hidden="1">
      <c r="A111" s="17"/>
      <c r="B111" s="23"/>
      <c r="C111" s="24" t="s">
        <v>24</v>
      </c>
      <c r="D111" s="25" t="s">
        <v>25</v>
      </c>
      <c r="E111" s="26"/>
      <c r="F111" s="26"/>
    </row>
    <row r="112" spans="1:6" s="22" customFormat="1" ht="17.25" customHeight="1" hidden="1">
      <c r="A112" s="17"/>
      <c r="B112" s="23"/>
      <c r="C112" s="24" t="s">
        <v>108</v>
      </c>
      <c r="D112" s="25" t="s">
        <v>109</v>
      </c>
      <c r="E112" s="26"/>
      <c r="F112" s="26"/>
    </row>
    <row r="113" spans="1:6" s="22" customFormat="1" ht="25.5" hidden="1">
      <c r="A113" s="17"/>
      <c r="B113" s="23"/>
      <c r="C113" s="24" t="s">
        <v>110</v>
      </c>
      <c r="D113" s="33" t="s">
        <v>111</v>
      </c>
      <c r="E113" s="26"/>
      <c r="F113" s="26"/>
    </row>
    <row r="114" spans="1:6" s="22" customFormat="1" ht="25.5" hidden="1">
      <c r="A114" s="17"/>
      <c r="B114" s="23"/>
      <c r="C114" s="24" t="s">
        <v>112</v>
      </c>
      <c r="D114" s="33" t="s">
        <v>113</v>
      </c>
      <c r="E114" s="26"/>
      <c r="F114" s="26"/>
    </row>
    <row r="115" spans="1:6" s="22" customFormat="1" ht="25.5" hidden="1">
      <c r="A115" s="17"/>
      <c r="B115" s="23"/>
      <c r="C115" s="24" t="s">
        <v>80</v>
      </c>
      <c r="D115" s="33" t="s">
        <v>81</v>
      </c>
      <c r="E115" s="26"/>
      <c r="F115" s="26"/>
    </row>
    <row r="116" spans="1:6" s="22" customFormat="1" ht="16.5" customHeight="1" hidden="1">
      <c r="A116" s="17"/>
      <c r="B116" s="23"/>
      <c r="C116" s="24" t="s">
        <v>97</v>
      </c>
      <c r="D116" s="25" t="s">
        <v>98</v>
      </c>
      <c r="E116" s="26"/>
      <c r="F116" s="26"/>
    </row>
    <row r="117" spans="1:6" s="22" customFormat="1" ht="16.5" customHeight="1" hidden="1">
      <c r="A117" s="17"/>
      <c r="B117" s="23"/>
      <c r="C117" s="24" t="s">
        <v>65</v>
      </c>
      <c r="D117" s="25" t="s">
        <v>66</v>
      </c>
      <c r="E117" s="26"/>
      <c r="F117" s="26"/>
    </row>
    <row r="118" spans="1:6" s="22" customFormat="1" ht="14.25" customHeight="1" hidden="1">
      <c r="A118" s="40"/>
      <c r="B118" s="69"/>
      <c r="C118" s="70" t="s">
        <v>26</v>
      </c>
      <c r="D118" s="71" t="s">
        <v>27</v>
      </c>
      <c r="E118" s="72"/>
      <c r="F118" s="72"/>
    </row>
    <row r="119" spans="1:6" s="22" customFormat="1" ht="12" customHeight="1" hidden="1">
      <c r="A119" s="45"/>
      <c r="B119" s="46"/>
      <c r="C119" s="47"/>
      <c r="D119" s="48"/>
      <c r="E119" s="49"/>
      <c r="F119" s="49"/>
    </row>
    <row r="120" spans="1:6" s="6" customFormat="1" ht="7.5" customHeight="1" hidden="1">
      <c r="A120" s="50">
        <v>1</v>
      </c>
      <c r="B120" s="50">
        <v>2</v>
      </c>
      <c r="C120" s="50">
        <v>3</v>
      </c>
      <c r="D120" s="50">
        <v>4</v>
      </c>
      <c r="E120" s="50">
        <v>5</v>
      </c>
      <c r="F120" s="50">
        <v>6</v>
      </c>
    </row>
    <row r="121" spans="1:6" s="22" customFormat="1" ht="25.5" hidden="1">
      <c r="A121" s="73"/>
      <c r="B121" s="18"/>
      <c r="C121" s="19" t="s">
        <v>114</v>
      </c>
      <c r="D121" s="39" t="s">
        <v>115</v>
      </c>
      <c r="E121" s="21"/>
      <c r="F121" s="21"/>
    </row>
    <row r="122" spans="1:6" s="22" customFormat="1" ht="25.5" hidden="1">
      <c r="A122" s="17"/>
      <c r="B122" s="23"/>
      <c r="C122" s="24" t="s">
        <v>116</v>
      </c>
      <c r="D122" s="33" t="s">
        <v>117</v>
      </c>
      <c r="E122" s="26"/>
      <c r="F122" s="26"/>
    </row>
    <row r="123" spans="1:6" s="22" customFormat="1" ht="19.5" customHeight="1" hidden="1">
      <c r="A123" s="17"/>
      <c r="B123" s="23"/>
      <c r="C123" s="24" t="s">
        <v>35</v>
      </c>
      <c r="D123" s="25" t="s">
        <v>36</v>
      </c>
      <c r="E123" s="26"/>
      <c r="F123" s="26"/>
    </row>
    <row r="124" spans="1:6" s="22" customFormat="1" ht="12.75" hidden="1">
      <c r="A124" s="17"/>
      <c r="B124" s="23"/>
      <c r="C124" s="24" t="s">
        <v>118</v>
      </c>
      <c r="D124" s="33" t="s">
        <v>119</v>
      </c>
      <c r="E124" s="26"/>
      <c r="F124" s="26"/>
    </row>
    <row r="125" spans="1:6" s="22" customFormat="1" ht="17.25" customHeight="1" hidden="1">
      <c r="A125" s="17"/>
      <c r="B125" s="23"/>
      <c r="C125" s="24" t="s">
        <v>37</v>
      </c>
      <c r="D125" s="25" t="s">
        <v>36</v>
      </c>
      <c r="E125" s="26"/>
      <c r="F125" s="26"/>
    </row>
    <row r="126" spans="1:6" s="22" customFormat="1" ht="17.25" customHeight="1" hidden="1">
      <c r="A126" s="27"/>
      <c r="B126" s="23"/>
      <c r="C126" s="28" t="s">
        <v>120</v>
      </c>
      <c r="D126" s="25" t="s">
        <v>36</v>
      </c>
      <c r="E126" s="26"/>
      <c r="F126" s="26"/>
    </row>
    <row r="127" spans="1:6" s="16" customFormat="1" ht="22.5" customHeight="1" hidden="1">
      <c r="A127" s="67"/>
      <c r="B127" s="30">
        <v>75075</v>
      </c>
      <c r="C127" s="30"/>
      <c r="D127" s="30" t="s">
        <v>121</v>
      </c>
      <c r="E127" s="31"/>
      <c r="F127" s="31">
        <f>SUM(F128:F132)</f>
        <v>0</v>
      </c>
    </row>
    <row r="128" spans="1:6" s="22" customFormat="1" ht="17.25" customHeight="1" hidden="1">
      <c r="A128" s="17"/>
      <c r="B128" s="18"/>
      <c r="C128" s="19" t="s">
        <v>20</v>
      </c>
      <c r="D128" s="20" t="s">
        <v>21</v>
      </c>
      <c r="E128" s="21"/>
      <c r="F128" s="21"/>
    </row>
    <row r="129" spans="1:6" s="22" customFormat="1" ht="17.25" customHeight="1" hidden="1">
      <c r="A129" s="17"/>
      <c r="B129" s="23"/>
      <c r="C129" s="24" t="s">
        <v>22</v>
      </c>
      <c r="D129" s="25" t="s">
        <v>23</v>
      </c>
      <c r="E129" s="26"/>
      <c r="F129" s="26"/>
    </row>
    <row r="130" spans="1:6" s="22" customFormat="1" ht="17.25" customHeight="1" hidden="1">
      <c r="A130" s="17"/>
      <c r="B130" s="23"/>
      <c r="C130" s="24" t="s">
        <v>95</v>
      </c>
      <c r="D130" s="25" t="s">
        <v>96</v>
      </c>
      <c r="E130" s="26"/>
      <c r="F130" s="26"/>
    </row>
    <row r="131" spans="1:6" s="22" customFormat="1" ht="17.25" customHeight="1" hidden="1">
      <c r="A131" s="17"/>
      <c r="B131" s="23"/>
      <c r="C131" s="24" t="s">
        <v>24</v>
      </c>
      <c r="D131" s="25" t="s">
        <v>25</v>
      </c>
      <c r="E131" s="26"/>
      <c r="F131" s="26"/>
    </row>
    <row r="132" spans="1:6" s="22" customFormat="1" ht="17.25" customHeight="1" hidden="1" thickBot="1">
      <c r="A132" s="17"/>
      <c r="B132" s="23"/>
      <c r="C132" s="28" t="s">
        <v>65</v>
      </c>
      <c r="D132" s="25" t="s">
        <v>66</v>
      </c>
      <c r="E132" s="26"/>
      <c r="F132" s="26"/>
    </row>
    <row r="133" spans="1:6" s="11" customFormat="1" ht="45.75" customHeight="1" hidden="1" thickBot="1">
      <c r="A133" s="281">
        <v>751</v>
      </c>
      <c r="B133" s="387" t="s">
        <v>122</v>
      </c>
      <c r="C133" s="388"/>
      <c r="D133" s="369"/>
      <c r="E133" s="10">
        <f>E134+E139</f>
        <v>0</v>
      </c>
      <c r="F133" s="156">
        <f>F134+F139</f>
        <v>0</v>
      </c>
    </row>
    <row r="134" spans="1:6" s="16" customFormat="1" ht="28.5" hidden="1">
      <c r="A134" s="147"/>
      <c r="B134" s="55">
        <v>75101</v>
      </c>
      <c r="C134" s="219"/>
      <c r="D134" s="88" t="s">
        <v>123</v>
      </c>
      <c r="E134" s="56">
        <f>E135</f>
        <v>0</v>
      </c>
      <c r="F134" s="56">
        <f>SUM(F136:F138)</f>
        <v>0</v>
      </c>
    </row>
    <row r="135" spans="1:6" s="22" customFormat="1" ht="51" hidden="1">
      <c r="A135" s="154"/>
      <c r="B135" s="167"/>
      <c r="C135" s="161" t="s">
        <v>88</v>
      </c>
      <c r="D135" s="59" t="s">
        <v>89</v>
      </c>
      <c r="E135" s="37"/>
      <c r="F135" s="21"/>
    </row>
    <row r="136" spans="1:6" s="22" customFormat="1" ht="17.25" customHeight="1" hidden="1">
      <c r="A136" s="154"/>
      <c r="B136" s="46"/>
      <c r="C136" s="162" t="s">
        <v>16</v>
      </c>
      <c r="D136" s="25" t="s">
        <v>17</v>
      </c>
      <c r="E136" s="26"/>
      <c r="F136" s="26"/>
    </row>
    <row r="137" spans="1:6" s="22" customFormat="1" ht="17.25" customHeight="1" hidden="1">
      <c r="A137" s="154"/>
      <c r="B137" s="46"/>
      <c r="C137" s="162" t="s">
        <v>18</v>
      </c>
      <c r="D137" s="25" t="s">
        <v>19</v>
      </c>
      <c r="E137" s="26"/>
      <c r="F137" s="26"/>
    </row>
    <row r="138" spans="1:6" s="22" customFormat="1" ht="17.25" customHeight="1" hidden="1">
      <c r="A138" s="154"/>
      <c r="B138" s="46"/>
      <c r="C138" s="163" t="s">
        <v>20</v>
      </c>
      <c r="D138" s="25" t="s">
        <v>21</v>
      </c>
      <c r="E138" s="26"/>
      <c r="F138" s="26"/>
    </row>
    <row r="139" spans="1:6" s="16" customFormat="1" ht="24" customHeight="1" hidden="1">
      <c r="A139" s="147"/>
      <c r="B139" s="30">
        <v>75113</v>
      </c>
      <c r="C139" s="386" t="s">
        <v>294</v>
      </c>
      <c r="D139" s="377"/>
      <c r="E139" s="31">
        <f>E140</f>
        <v>0</v>
      </c>
      <c r="F139" s="31">
        <f>SUM(F142:F148)</f>
        <v>0</v>
      </c>
    </row>
    <row r="140" spans="1:6" s="22" customFormat="1" ht="51" hidden="1">
      <c r="A140" s="154"/>
      <c r="B140" s="167"/>
      <c r="C140" s="100" t="s">
        <v>88</v>
      </c>
      <c r="D140" s="212" t="s">
        <v>89</v>
      </c>
      <c r="E140" s="101"/>
      <c r="F140" s="101"/>
    </row>
    <row r="141" spans="1:6" s="16" customFormat="1" ht="33.75" customHeight="1" hidden="1">
      <c r="A141" s="169"/>
      <c r="B141" s="170"/>
      <c r="C141" s="253"/>
      <c r="D141" s="382" t="s">
        <v>295</v>
      </c>
      <c r="E141" s="382"/>
      <c r="F141" s="383"/>
    </row>
    <row r="142" spans="1:6" s="22" customFormat="1" ht="17.25" customHeight="1" hidden="1">
      <c r="A142" s="154"/>
      <c r="B142" s="46"/>
      <c r="C142" s="161" t="s">
        <v>93</v>
      </c>
      <c r="D142" s="20" t="s">
        <v>94</v>
      </c>
      <c r="E142" s="21"/>
      <c r="F142" s="21"/>
    </row>
    <row r="143" spans="1:6" s="22" customFormat="1" ht="17.25" customHeight="1" hidden="1">
      <c r="A143" s="154"/>
      <c r="B143" s="46"/>
      <c r="C143" s="162" t="s">
        <v>16</v>
      </c>
      <c r="D143" s="25" t="s">
        <v>17</v>
      </c>
      <c r="E143" s="26"/>
      <c r="F143" s="26"/>
    </row>
    <row r="144" spans="1:6" s="22" customFormat="1" ht="17.25" customHeight="1" hidden="1">
      <c r="A144" s="154"/>
      <c r="B144" s="46"/>
      <c r="C144" s="162" t="s">
        <v>18</v>
      </c>
      <c r="D144" s="25" t="s">
        <v>19</v>
      </c>
      <c r="E144" s="26"/>
      <c r="F144" s="26"/>
    </row>
    <row r="145" spans="1:6" s="22" customFormat="1" ht="17.25" customHeight="1" hidden="1">
      <c r="A145" s="154"/>
      <c r="B145" s="46"/>
      <c r="C145" s="162" t="s">
        <v>20</v>
      </c>
      <c r="D145" s="25" t="s">
        <v>21</v>
      </c>
      <c r="E145" s="26"/>
      <c r="F145" s="26"/>
    </row>
    <row r="146" spans="1:6" s="22" customFormat="1" ht="17.25" customHeight="1" hidden="1">
      <c r="A146" s="154"/>
      <c r="B146" s="46"/>
      <c r="C146" s="162" t="s">
        <v>22</v>
      </c>
      <c r="D146" s="25" t="s">
        <v>23</v>
      </c>
      <c r="E146" s="26"/>
      <c r="F146" s="26"/>
    </row>
    <row r="147" spans="1:6" s="22" customFormat="1" ht="17.25" customHeight="1" hidden="1">
      <c r="A147" s="154"/>
      <c r="B147" s="46"/>
      <c r="C147" s="162" t="s">
        <v>61</v>
      </c>
      <c r="D147" s="25" t="s">
        <v>62</v>
      </c>
      <c r="E147" s="26"/>
      <c r="F147" s="26"/>
    </row>
    <row r="148" spans="1:6" s="22" customFormat="1" ht="17.25" customHeight="1" hidden="1" thickBot="1">
      <c r="A148" s="73"/>
      <c r="B148" s="18"/>
      <c r="C148" s="28" t="s">
        <v>24</v>
      </c>
      <c r="D148" s="25" t="s">
        <v>25</v>
      </c>
      <c r="E148" s="26"/>
      <c r="F148" s="26"/>
    </row>
    <row r="149" spans="1:6" s="11" customFormat="1" ht="23.25" customHeight="1" hidden="1" thickBot="1">
      <c r="A149" s="77">
        <v>752</v>
      </c>
      <c r="B149" s="54"/>
      <c r="C149" s="9"/>
      <c r="D149" s="74" t="s">
        <v>124</v>
      </c>
      <c r="E149" s="10">
        <f>E150</f>
        <v>0</v>
      </c>
      <c r="F149" s="10">
        <f>F150</f>
        <v>0</v>
      </c>
    </row>
    <row r="150" spans="1:6" s="16" customFormat="1" ht="23.25" customHeight="1" hidden="1">
      <c r="A150" s="53"/>
      <c r="B150" s="78">
        <v>75212</v>
      </c>
      <c r="C150" s="78"/>
      <c r="D150" s="79" t="s">
        <v>125</v>
      </c>
      <c r="E150" s="80">
        <f>SUM(E151:E155)-E153</f>
        <v>0</v>
      </c>
      <c r="F150" s="80">
        <f>SUM(F151:F155)-F153</f>
        <v>0</v>
      </c>
    </row>
    <row r="151" spans="1:6" s="22" customFormat="1" ht="51" hidden="1">
      <c r="A151" s="40"/>
      <c r="B151" s="81"/>
      <c r="C151" s="70" t="s">
        <v>88</v>
      </c>
      <c r="D151" s="82" t="s">
        <v>89</v>
      </c>
      <c r="E151" s="72"/>
      <c r="F151" s="72"/>
    </row>
    <row r="152" spans="1:6" s="22" customFormat="1" ht="12.75" customHeight="1" hidden="1">
      <c r="A152" s="45"/>
      <c r="B152" s="46"/>
      <c r="C152" s="47"/>
      <c r="D152" s="48"/>
      <c r="E152" s="49"/>
      <c r="F152" s="49"/>
    </row>
    <row r="153" spans="1:6" s="6" customFormat="1" ht="7.5" customHeight="1" hidden="1">
      <c r="A153" s="50">
        <v>1</v>
      </c>
      <c r="B153" s="50">
        <v>2</v>
      </c>
      <c r="C153" s="50">
        <v>3</v>
      </c>
      <c r="D153" s="50">
        <v>4</v>
      </c>
      <c r="E153" s="50">
        <v>5</v>
      </c>
      <c r="F153" s="50">
        <v>6</v>
      </c>
    </row>
    <row r="154" spans="1:6" s="22" customFormat="1" ht="38.25" hidden="1">
      <c r="A154" s="83"/>
      <c r="B154" s="84"/>
      <c r="C154" s="42" t="s">
        <v>68</v>
      </c>
      <c r="D154" s="43" t="s">
        <v>69</v>
      </c>
      <c r="E154" s="44"/>
      <c r="F154" s="44"/>
    </row>
    <row r="155" spans="1:6" s="22" customFormat="1" ht="16.5" customHeight="1" hidden="1" thickBot="1">
      <c r="A155" s="73"/>
      <c r="B155" s="85"/>
      <c r="C155" s="38" t="s">
        <v>24</v>
      </c>
      <c r="D155" s="39" t="s">
        <v>25</v>
      </c>
      <c r="E155" s="21"/>
      <c r="F155" s="21"/>
    </row>
    <row r="156" spans="1:6" s="11" customFormat="1" ht="30.75" hidden="1" thickBot="1">
      <c r="A156" s="77">
        <v>754</v>
      </c>
      <c r="B156" s="54"/>
      <c r="C156" s="9"/>
      <c r="D156" s="74" t="s">
        <v>126</v>
      </c>
      <c r="E156" s="10">
        <f>E159</f>
        <v>0</v>
      </c>
      <c r="F156" s="10">
        <f>F172+F157+F159+F178</f>
        <v>0</v>
      </c>
    </row>
    <row r="157" spans="1:6" s="16" customFormat="1" ht="21" customHeight="1" hidden="1">
      <c r="A157" s="53"/>
      <c r="B157" s="14">
        <v>75403</v>
      </c>
      <c r="C157" s="14"/>
      <c r="D157" s="75" t="s">
        <v>127</v>
      </c>
      <c r="E157" s="15">
        <f>E158</f>
        <v>0</v>
      </c>
      <c r="F157" s="15">
        <f>F158</f>
        <v>0</v>
      </c>
    </row>
    <row r="158" spans="1:6" s="22" customFormat="1" ht="21.75" customHeight="1" hidden="1">
      <c r="A158" s="27"/>
      <c r="B158" s="68"/>
      <c r="C158" s="38" t="s">
        <v>22</v>
      </c>
      <c r="D158" s="39" t="s">
        <v>23</v>
      </c>
      <c r="E158" s="21"/>
      <c r="F158" s="21"/>
    </row>
    <row r="159" spans="1:6" s="16" customFormat="1" ht="24" customHeight="1" hidden="1">
      <c r="A159" s="53"/>
      <c r="B159" s="30">
        <v>75412</v>
      </c>
      <c r="C159" s="30"/>
      <c r="D159" s="86" t="s">
        <v>128</v>
      </c>
      <c r="E159" s="31">
        <f>E160</f>
        <v>0</v>
      </c>
      <c r="F159" s="31">
        <f>F160</f>
        <v>0</v>
      </c>
    </row>
    <row r="160" spans="1:6" s="22" customFormat="1" ht="38.25" hidden="1">
      <c r="A160" s="83"/>
      <c r="B160" s="84"/>
      <c r="C160" s="134" t="s">
        <v>230</v>
      </c>
      <c r="D160" s="36" t="s">
        <v>34</v>
      </c>
      <c r="E160" s="44"/>
      <c r="F160" s="44"/>
    </row>
    <row r="161" spans="1:6" s="22" customFormat="1" ht="16.5" customHeight="1" hidden="1">
      <c r="A161" s="17"/>
      <c r="B161" s="18"/>
      <c r="C161" s="19" t="s">
        <v>93</v>
      </c>
      <c r="D161" s="20" t="s">
        <v>94</v>
      </c>
      <c r="E161" s="21"/>
      <c r="F161" s="21"/>
    </row>
    <row r="162" spans="1:6" s="22" customFormat="1" ht="16.5" customHeight="1" hidden="1">
      <c r="A162" s="17"/>
      <c r="B162" s="23"/>
      <c r="C162" s="24" t="s">
        <v>16</v>
      </c>
      <c r="D162" s="25" t="s">
        <v>17</v>
      </c>
      <c r="E162" s="26"/>
      <c r="F162" s="26"/>
    </row>
    <row r="163" spans="1:6" s="22" customFormat="1" ht="16.5" customHeight="1" hidden="1">
      <c r="A163" s="17"/>
      <c r="B163" s="23"/>
      <c r="C163" s="24" t="s">
        <v>20</v>
      </c>
      <c r="D163" s="25" t="s">
        <v>21</v>
      </c>
      <c r="E163" s="26"/>
      <c r="F163" s="26"/>
    </row>
    <row r="164" spans="1:6" s="22" customFormat="1" ht="16.5" customHeight="1" hidden="1">
      <c r="A164" s="17"/>
      <c r="B164" s="23"/>
      <c r="C164" s="24" t="s">
        <v>22</v>
      </c>
      <c r="D164" s="25" t="s">
        <v>23</v>
      </c>
      <c r="E164" s="26"/>
      <c r="F164" s="26"/>
    </row>
    <row r="165" spans="1:6" s="22" customFormat="1" ht="16.5" customHeight="1" hidden="1">
      <c r="A165" s="17"/>
      <c r="B165" s="23"/>
      <c r="C165" s="24" t="s">
        <v>95</v>
      </c>
      <c r="D165" s="25" t="s">
        <v>96</v>
      </c>
      <c r="E165" s="26"/>
      <c r="F165" s="26"/>
    </row>
    <row r="166" spans="1:6" s="22" customFormat="1" ht="16.5" customHeight="1" hidden="1">
      <c r="A166" s="17"/>
      <c r="B166" s="23"/>
      <c r="C166" s="24" t="s">
        <v>61</v>
      </c>
      <c r="D166" s="25" t="s">
        <v>62</v>
      </c>
      <c r="E166" s="26"/>
      <c r="F166" s="26"/>
    </row>
    <row r="167" spans="1:6" s="22" customFormat="1" ht="16.5" customHeight="1" hidden="1">
      <c r="A167" s="17"/>
      <c r="B167" s="23"/>
      <c r="C167" s="24" t="s">
        <v>70</v>
      </c>
      <c r="D167" s="25" t="s">
        <v>71</v>
      </c>
      <c r="E167" s="26"/>
      <c r="F167" s="26"/>
    </row>
    <row r="168" spans="1:6" s="22" customFormat="1" ht="16.5" customHeight="1" hidden="1">
      <c r="A168" s="17"/>
      <c r="B168" s="23"/>
      <c r="C168" s="24" t="s">
        <v>24</v>
      </c>
      <c r="D168" s="25" t="s">
        <v>25</v>
      </c>
      <c r="E168" s="26"/>
      <c r="F168" s="26"/>
    </row>
    <row r="169" spans="1:6" s="22" customFormat="1" ht="16.5" customHeight="1" hidden="1">
      <c r="A169" s="17"/>
      <c r="B169" s="23"/>
      <c r="C169" s="24" t="s">
        <v>97</v>
      </c>
      <c r="D169" s="25" t="s">
        <v>98</v>
      </c>
      <c r="E169" s="26"/>
      <c r="F169" s="26"/>
    </row>
    <row r="170" spans="1:6" s="22" customFormat="1" ht="16.5" customHeight="1" hidden="1">
      <c r="A170" s="17"/>
      <c r="B170" s="23"/>
      <c r="C170" s="24" t="s">
        <v>65</v>
      </c>
      <c r="D170" s="25" t="s">
        <v>66</v>
      </c>
      <c r="E170" s="26"/>
      <c r="F170" s="26"/>
    </row>
    <row r="171" spans="1:6" s="22" customFormat="1" ht="12.75" hidden="1">
      <c r="A171" s="27"/>
      <c r="B171" s="23"/>
      <c r="C171" s="28" t="s">
        <v>118</v>
      </c>
      <c r="D171" s="33" t="s">
        <v>119</v>
      </c>
      <c r="E171" s="26"/>
      <c r="F171" s="26"/>
    </row>
    <row r="172" spans="1:6" s="16" customFormat="1" ht="21" customHeight="1" hidden="1">
      <c r="A172" s="87"/>
      <c r="B172" s="30">
        <v>75414</v>
      </c>
      <c r="C172" s="30"/>
      <c r="D172" s="86" t="s">
        <v>129</v>
      </c>
      <c r="E172" s="31">
        <f>E173</f>
        <v>0</v>
      </c>
      <c r="F172" s="31">
        <f>SUM(F174:F177)</f>
        <v>0</v>
      </c>
    </row>
    <row r="173" spans="1:6" s="22" customFormat="1" ht="51" hidden="1">
      <c r="A173" s="27"/>
      <c r="B173" s="66"/>
      <c r="C173" s="19" t="s">
        <v>88</v>
      </c>
      <c r="D173" s="59" t="s">
        <v>89</v>
      </c>
      <c r="E173" s="37"/>
      <c r="F173" s="21"/>
    </row>
    <row r="174" spans="1:6" s="22" customFormat="1" ht="19.5" customHeight="1" hidden="1">
      <c r="A174" s="27"/>
      <c r="B174" s="35"/>
      <c r="C174" s="24" t="s">
        <v>22</v>
      </c>
      <c r="D174" s="36" t="s">
        <v>23</v>
      </c>
      <c r="E174" s="34"/>
      <c r="F174" s="26"/>
    </row>
    <row r="175" spans="1:6" s="22" customFormat="1" ht="19.5" customHeight="1" hidden="1">
      <c r="A175" s="27"/>
      <c r="B175" s="35"/>
      <c r="C175" s="24" t="s">
        <v>24</v>
      </c>
      <c r="D175" s="36" t="s">
        <v>25</v>
      </c>
      <c r="E175" s="34"/>
      <c r="F175" s="26"/>
    </row>
    <row r="176" spans="1:6" s="22" customFormat="1" ht="25.5" hidden="1">
      <c r="A176" s="27"/>
      <c r="B176" s="35"/>
      <c r="C176" s="24" t="s">
        <v>112</v>
      </c>
      <c r="D176" s="36" t="s">
        <v>113</v>
      </c>
      <c r="E176" s="34"/>
      <c r="F176" s="26"/>
    </row>
    <row r="177" spans="1:6" s="22" customFormat="1" ht="25.5" hidden="1">
      <c r="A177" s="27"/>
      <c r="B177" s="32"/>
      <c r="C177" s="28" t="s">
        <v>114</v>
      </c>
      <c r="D177" s="33" t="s">
        <v>115</v>
      </c>
      <c r="E177" s="26"/>
      <c r="F177" s="26"/>
    </row>
    <row r="178" spans="1:6" s="16" customFormat="1" ht="21" customHeight="1" hidden="1">
      <c r="A178" s="53"/>
      <c r="B178" s="30">
        <v>75495</v>
      </c>
      <c r="C178" s="30"/>
      <c r="D178" s="86" t="s">
        <v>48</v>
      </c>
      <c r="E178" s="31">
        <f>E179</f>
        <v>0</v>
      </c>
      <c r="F178" s="31">
        <f>F179</f>
        <v>0</v>
      </c>
    </row>
    <row r="179" spans="1:6" s="22" customFormat="1" ht="19.5" customHeight="1" hidden="1" thickBot="1">
      <c r="A179" s="17"/>
      <c r="B179" s="68"/>
      <c r="C179" s="38" t="s">
        <v>22</v>
      </c>
      <c r="D179" s="39" t="s">
        <v>23</v>
      </c>
      <c r="E179" s="21"/>
      <c r="F179" s="21"/>
    </row>
    <row r="180" spans="1:6" s="11" customFormat="1" ht="65.25" customHeight="1" hidden="1" thickBot="1">
      <c r="A180" s="281">
        <v>756</v>
      </c>
      <c r="B180" s="387" t="s">
        <v>130</v>
      </c>
      <c r="C180" s="388"/>
      <c r="D180" s="369"/>
      <c r="E180" s="10">
        <f>E181+E183+E193+E204+E207</f>
        <v>0</v>
      </c>
      <c r="F180" s="156">
        <f>F181+F183+F193+F204+F207+F210</f>
        <v>0</v>
      </c>
    </row>
    <row r="181" spans="1:6" s="16" customFormat="1" ht="28.5" hidden="1">
      <c r="A181" s="53"/>
      <c r="B181" s="55">
        <v>75601</v>
      </c>
      <c r="C181" s="55"/>
      <c r="D181" s="88" t="s">
        <v>131</v>
      </c>
      <c r="E181" s="56">
        <f>E182</f>
        <v>0</v>
      </c>
      <c r="F181" s="56">
        <f>F182</f>
        <v>0</v>
      </c>
    </row>
    <row r="182" spans="1:6" s="22" customFormat="1" ht="25.5" hidden="1">
      <c r="A182" s="17"/>
      <c r="B182" s="68"/>
      <c r="C182" s="38" t="s">
        <v>132</v>
      </c>
      <c r="D182" s="39" t="s">
        <v>133</v>
      </c>
      <c r="E182" s="21"/>
      <c r="F182" s="21"/>
    </row>
    <row r="183" spans="1:6" s="16" customFormat="1" ht="57" hidden="1">
      <c r="A183" s="87"/>
      <c r="B183" s="30">
        <v>75615</v>
      </c>
      <c r="C183" s="29"/>
      <c r="D183" s="86" t="s">
        <v>134</v>
      </c>
      <c r="E183" s="31">
        <f>SUM(E184:E192)-E187</f>
        <v>0</v>
      </c>
      <c r="F183" s="31">
        <f>SUM(F184:F192)-F187</f>
        <v>0</v>
      </c>
    </row>
    <row r="184" spans="1:6" s="22" customFormat="1" ht="17.25" customHeight="1" hidden="1">
      <c r="A184" s="17"/>
      <c r="B184" s="68"/>
      <c r="C184" s="19" t="s">
        <v>135</v>
      </c>
      <c r="D184" s="20" t="s">
        <v>136</v>
      </c>
      <c r="E184" s="21"/>
      <c r="F184" s="21"/>
    </row>
    <row r="185" spans="1:6" s="22" customFormat="1" ht="17.25" customHeight="1" hidden="1">
      <c r="A185" s="40"/>
      <c r="B185" s="81"/>
      <c r="C185" s="70" t="s">
        <v>137</v>
      </c>
      <c r="D185" s="71" t="s">
        <v>138</v>
      </c>
      <c r="E185" s="72"/>
      <c r="F185" s="72"/>
    </row>
    <row r="186" spans="1:6" s="22" customFormat="1" ht="8.25" customHeight="1" hidden="1">
      <c r="A186" s="45"/>
      <c r="B186" s="46"/>
      <c r="C186" s="47"/>
      <c r="D186" s="48"/>
      <c r="E186" s="49"/>
      <c r="F186" s="49"/>
    </row>
    <row r="187" spans="1:6" s="6" customFormat="1" ht="7.5" customHeight="1" hidden="1">
      <c r="A187" s="50">
        <v>1</v>
      </c>
      <c r="B187" s="50">
        <v>2</v>
      </c>
      <c r="C187" s="50">
        <v>3</v>
      </c>
      <c r="D187" s="50">
        <v>4</v>
      </c>
      <c r="E187" s="50">
        <v>5</v>
      </c>
      <c r="F187" s="50">
        <v>6</v>
      </c>
    </row>
    <row r="188" spans="1:6" s="22" customFormat="1" ht="17.25" customHeight="1" hidden="1">
      <c r="A188" s="17"/>
      <c r="B188" s="32"/>
      <c r="C188" s="24" t="s">
        <v>139</v>
      </c>
      <c r="D188" s="25" t="s">
        <v>140</v>
      </c>
      <c r="E188" s="26"/>
      <c r="F188" s="26"/>
    </row>
    <row r="189" spans="1:6" s="22" customFormat="1" ht="17.25" customHeight="1" hidden="1">
      <c r="A189" s="27"/>
      <c r="B189" s="35"/>
      <c r="C189" s="24" t="s">
        <v>141</v>
      </c>
      <c r="D189" s="62" t="s">
        <v>142</v>
      </c>
      <c r="E189" s="26"/>
      <c r="F189" s="26"/>
    </row>
    <row r="190" spans="1:6" s="22" customFormat="1" ht="17.25" customHeight="1" hidden="1">
      <c r="A190" s="27"/>
      <c r="B190" s="35"/>
      <c r="C190" s="24" t="s">
        <v>143</v>
      </c>
      <c r="D190" s="62" t="s">
        <v>144</v>
      </c>
      <c r="E190" s="34"/>
      <c r="F190" s="34"/>
    </row>
    <row r="191" spans="1:6" s="22" customFormat="1" ht="17.25" customHeight="1" hidden="1">
      <c r="A191" s="60"/>
      <c r="B191" s="66"/>
      <c r="C191" s="19" t="s">
        <v>76</v>
      </c>
      <c r="D191" s="61" t="s">
        <v>77</v>
      </c>
      <c r="E191" s="21"/>
      <c r="F191" s="21"/>
    </row>
    <row r="192" spans="1:6" s="22" customFormat="1" ht="25.5" hidden="1">
      <c r="A192" s="17"/>
      <c r="B192" s="32"/>
      <c r="C192" s="28" t="s">
        <v>145</v>
      </c>
      <c r="D192" s="33" t="s">
        <v>146</v>
      </c>
      <c r="E192" s="26"/>
      <c r="F192" s="26"/>
    </row>
    <row r="193" spans="1:6" s="16" customFormat="1" ht="60" customHeight="1" hidden="1">
      <c r="A193" s="67"/>
      <c r="B193" s="30">
        <v>75616</v>
      </c>
      <c r="C193" s="29"/>
      <c r="D193" s="86" t="s">
        <v>147</v>
      </c>
      <c r="E193" s="31">
        <f>SUM(E194:E203)</f>
        <v>0</v>
      </c>
      <c r="F193" s="31">
        <f>SUM(F194:F203)</f>
        <v>0</v>
      </c>
    </row>
    <row r="194" spans="1:6" s="22" customFormat="1" ht="16.5" customHeight="1" hidden="1">
      <c r="A194" s="27"/>
      <c r="B194" s="66"/>
      <c r="C194" s="19" t="s">
        <v>135</v>
      </c>
      <c r="D194" s="20" t="s">
        <v>136</v>
      </c>
      <c r="E194" s="21"/>
      <c r="F194" s="21"/>
    </row>
    <row r="195" spans="1:6" s="22" customFormat="1" ht="16.5" customHeight="1" hidden="1">
      <c r="A195" s="17"/>
      <c r="B195" s="32"/>
      <c r="C195" s="24" t="s">
        <v>137</v>
      </c>
      <c r="D195" s="62" t="s">
        <v>138</v>
      </c>
      <c r="E195" s="26"/>
      <c r="F195" s="26"/>
    </row>
    <row r="196" spans="1:6" s="22" customFormat="1" ht="16.5" customHeight="1" hidden="1">
      <c r="A196" s="27"/>
      <c r="B196" s="35"/>
      <c r="C196" s="24" t="s">
        <v>139</v>
      </c>
      <c r="D196" s="25" t="s">
        <v>140</v>
      </c>
      <c r="E196" s="26"/>
      <c r="F196" s="26"/>
    </row>
    <row r="197" spans="1:6" s="22" customFormat="1" ht="16.5" customHeight="1" hidden="1">
      <c r="A197" s="27"/>
      <c r="B197" s="35"/>
      <c r="C197" s="24" t="s">
        <v>141</v>
      </c>
      <c r="D197" s="62" t="s">
        <v>142</v>
      </c>
      <c r="E197" s="26"/>
      <c r="F197" s="26"/>
    </row>
    <row r="198" spans="1:6" s="22" customFormat="1" ht="16.5" customHeight="1" hidden="1">
      <c r="A198" s="27"/>
      <c r="B198" s="35"/>
      <c r="C198" s="24" t="s">
        <v>148</v>
      </c>
      <c r="D198" s="62" t="s">
        <v>149</v>
      </c>
      <c r="E198" s="26"/>
      <c r="F198" s="26"/>
    </row>
    <row r="199" spans="1:6" s="22" customFormat="1" ht="16.5" customHeight="1" hidden="1">
      <c r="A199" s="27"/>
      <c r="B199" s="35"/>
      <c r="C199" s="24" t="s">
        <v>150</v>
      </c>
      <c r="D199" s="62" t="s">
        <v>151</v>
      </c>
      <c r="E199" s="26"/>
      <c r="F199" s="26"/>
    </row>
    <row r="200" spans="1:6" s="22" customFormat="1" ht="25.5" hidden="1">
      <c r="A200" s="60"/>
      <c r="B200" s="66"/>
      <c r="C200" s="19" t="s">
        <v>152</v>
      </c>
      <c r="D200" s="59" t="s">
        <v>153</v>
      </c>
      <c r="E200" s="26"/>
      <c r="F200" s="26"/>
    </row>
    <row r="201" spans="1:6" s="22" customFormat="1" ht="15.75" customHeight="1" hidden="1">
      <c r="A201" s="27"/>
      <c r="B201" s="35"/>
      <c r="C201" s="24" t="s">
        <v>143</v>
      </c>
      <c r="D201" s="62" t="s">
        <v>144</v>
      </c>
      <c r="E201" s="26"/>
      <c r="F201" s="26"/>
    </row>
    <row r="202" spans="1:6" s="22" customFormat="1" ht="15.75" customHeight="1" hidden="1">
      <c r="A202" s="27"/>
      <c r="B202" s="35"/>
      <c r="C202" s="24" t="s">
        <v>76</v>
      </c>
      <c r="D202" s="62" t="s">
        <v>77</v>
      </c>
      <c r="E202" s="26"/>
      <c r="F202" s="26"/>
    </row>
    <row r="203" spans="1:6" s="22" customFormat="1" ht="25.5" hidden="1">
      <c r="A203" s="27"/>
      <c r="B203" s="32"/>
      <c r="C203" s="28" t="s">
        <v>145</v>
      </c>
      <c r="D203" s="33" t="s">
        <v>146</v>
      </c>
      <c r="E203" s="26"/>
      <c r="F203" s="26"/>
    </row>
    <row r="204" spans="1:6" s="16" customFormat="1" ht="42.75" hidden="1">
      <c r="A204" s="87"/>
      <c r="B204" s="30">
        <v>75618</v>
      </c>
      <c r="C204" s="29"/>
      <c r="D204" s="86" t="s">
        <v>154</v>
      </c>
      <c r="E204" s="31">
        <f>SUM(E205:E206)</f>
        <v>0</v>
      </c>
      <c r="F204" s="31">
        <f>SUM(F205:F206)</f>
        <v>0</v>
      </c>
    </row>
    <row r="205" spans="1:6" s="22" customFormat="1" ht="15" customHeight="1" hidden="1">
      <c r="A205" s="17"/>
      <c r="B205" s="68"/>
      <c r="C205" s="19" t="s">
        <v>155</v>
      </c>
      <c r="D205" s="20" t="s">
        <v>151</v>
      </c>
      <c r="E205" s="21"/>
      <c r="F205" s="21"/>
    </row>
    <row r="206" spans="1:6" s="22" customFormat="1" ht="12.75" hidden="1">
      <c r="A206" s="27"/>
      <c r="B206" s="32"/>
      <c r="C206" s="28" t="s">
        <v>156</v>
      </c>
      <c r="D206" s="33" t="s">
        <v>157</v>
      </c>
      <c r="E206" s="26"/>
      <c r="F206" s="26"/>
    </row>
    <row r="207" spans="1:6" s="16" customFormat="1" ht="25.5" customHeight="1" hidden="1">
      <c r="A207" s="58"/>
      <c r="B207" s="30">
        <v>75621</v>
      </c>
      <c r="C207" s="376" t="s">
        <v>158</v>
      </c>
      <c r="D207" s="377"/>
      <c r="E207" s="31">
        <f>SUM(E208:E209)</f>
        <v>0</v>
      </c>
      <c r="F207" s="31">
        <f>SUM(F208:F209)</f>
        <v>0</v>
      </c>
    </row>
    <row r="208" spans="1:6" s="22" customFormat="1" ht="19.5" customHeight="1" hidden="1">
      <c r="A208" s="27"/>
      <c r="B208" s="66"/>
      <c r="C208" s="178" t="s">
        <v>242</v>
      </c>
      <c r="D208" s="61" t="s">
        <v>160</v>
      </c>
      <c r="E208" s="37"/>
      <c r="F208" s="21"/>
    </row>
    <row r="209" spans="1:6" s="22" customFormat="1" ht="19.5" customHeight="1" hidden="1">
      <c r="A209" s="27"/>
      <c r="B209" s="32"/>
      <c r="C209" s="179" t="s">
        <v>243</v>
      </c>
      <c r="D209" s="25" t="s">
        <v>162</v>
      </c>
      <c r="E209" s="26"/>
      <c r="F209" s="26"/>
    </row>
    <row r="210" spans="1:6" s="16" customFormat="1" ht="28.5" hidden="1">
      <c r="A210" s="58"/>
      <c r="B210" s="30">
        <v>75647</v>
      </c>
      <c r="C210" s="29"/>
      <c r="D210" s="86" t="s">
        <v>163</v>
      </c>
      <c r="E210" s="31">
        <f>SUM(E211:E216)</f>
        <v>0</v>
      </c>
      <c r="F210" s="31">
        <f>SUM(F211:F216)</f>
        <v>0</v>
      </c>
    </row>
    <row r="211" spans="1:6" s="22" customFormat="1" ht="17.25" customHeight="1" hidden="1">
      <c r="A211" s="27"/>
      <c r="B211" s="66"/>
      <c r="C211" s="19" t="s">
        <v>164</v>
      </c>
      <c r="D211" s="61" t="s">
        <v>165</v>
      </c>
      <c r="E211" s="37"/>
      <c r="F211" s="21"/>
    </row>
    <row r="212" spans="1:6" s="22" customFormat="1" ht="17.25" customHeight="1" hidden="1">
      <c r="A212" s="27"/>
      <c r="B212" s="35"/>
      <c r="C212" s="24" t="s">
        <v>16</v>
      </c>
      <c r="D212" s="62" t="s">
        <v>166</v>
      </c>
      <c r="E212" s="34"/>
      <c r="F212" s="26"/>
    </row>
    <row r="213" spans="1:6" s="22" customFormat="1" ht="17.25" customHeight="1" hidden="1">
      <c r="A213" s="27"/>
      <c r="B213" s="35"/>
      <c r="C213" s="24" t="s">
        <v>18</v>
      </c>
      <c r="D213" s="62" t="s">
        <v>19</v>
      </c>
      <c r="E213" s="34"/>
      <c r="F213" s="26"/>
    </row>
    <row r="214" spans="1:6" s="22" customFormat="1" ht="17.25" customHeight="1" hidden="1">
      <c r="A214" s="27"/>
      <c r="B214" s="35"/>
      <c r="C214" s="24" t="s">
        <v>20</v>
      </c>
      <c r="D214" s="62" t="s">
        <v>21</v>
      </c>
      <c r="E214" s="34"/>
      <c r="F214" s="26"/>
    </row>
    <row r="215" spans="1:6" s="22" customFormat="1" ht="17.25" customHeight="1" hidden="1">
      <c r="A215" s="27"/>
      <c r="B215" s="35"/>
      <c r="C215" s="24" t="s">
        <v>22</v>
      </c>
      <c r="D215" s="62" t="s">
        <v>23</v>
      </c>
      <c r="E215" s="34"/>
      <c r="F215" s="26"/>
    </row>
    <row r="216" spans="1:6" s="22" customFormat="1" ht="17.25" customHeight="1" hidden="1" thickBot="1">
      <c r="A216" s="17"/>
      <c r="B216" s="32"/>
      <c r="C216" s="28" t="s">
        <v>24</v>
      </c>
      <c r="D216" s="25" t="s">
        <v>25</v>
      </c>
      <c r="E216" s="26"/>
      <c r="F216" s="26"/>
    </row>
    <row r="217" spans="1:6" s="22" customFormat="1" ht="19.5" customHeight="1" hidden="1" thickBot="1">
      <c r="A217" s="54">
        <v>757</v>
      </c>
      <c r="B217" s="89"/>
      <c r="C217" s="90"/>
      <c r="D217" s="9" t="s">
        <v>167</v>
      </c>
      <c r="E217" s="10">
        <f>E218</f>
        <v>0</v>
      </c>
      <c r="F217" s="10">
        <f>F218</f>
        <v>0</v>
      </c>
    </row>
    <row r="218" spans="1:6" s="22" customFormat="1" ht="30.75" customHeight="1" hidden="1">
      <c r="A218" s="73"/>
      <c r="B218" s="14">
        <v>75702</v>
      </c>
      <c r="C218" s="91"/>
      <c r="D218" s="92" t="s">
        <v>168</v>
      </c>
      <c r="E218" s="93">
        <f>E220</f>
        <v>0</v>
      </c>
      <c r="F218" s="93">
        <f>SUM(F219:F220)</f>
        <v>0</v>
      </c>
    </row>
    <row r="219" spans="1:6" s="22" customFormat="1" ht="20.25" customHeight="1" hidden="1">
      <c r="A219" s="17"/>
      <c r="B219" s="85"/>
      <c r="C219" s="94" t="s">
        <v>24</v>
      </c>
      <c r="D219" s="95" t="s">
        <v>25</v>
      </c>
      <c r="E219" s="21"/>
      <c r="F219" s="21"/>
    </row>
    <row r="220" spans="1:6" s="22" customFormat="1" ht="42.75" hidden="1">
      <c r="A220" s="40"/>
      <c r="B220" s="96"/>
      <c r="C220" s="97" t="s">
        <v>169</v>
      </c>
      <c r="D220" s="98" t="s">
        <v>170</v>
      </c>
      <c r="E220" s="72"/>
      <c r="F220" s="72"/>
    </row>
    <row r="221" spans="1:6" s="22" customFormat="1" ht="15" customHeight="1" hidden="1">
      <c r="A221" s="45"/>
      <c r="B221" s="46"/>
      <c r="C221" s="47"/>
      <c r="D221" s="48"/>
      <c r="E221" s="49"/>
      <c r="F221" s="49"/>
    </row>
    <row r="222" spans="1:6" s="6" customFormat="1" ht="7.5" customHeight="1" hidden="1" thickBot="1">
      <c r="A222" s="65">
        <v>1</v>
      </c>
      <c r="B222" s="65">
        <v>2</v>
      </c>
      <c r="C222" s="65">
        <v>3</v>
      </c>
      <c r="D222" s="65">
        <v>4</v>
      </c>
      <c r="E222" s="65">
        <v>5</v>
      </c>
      <c r="F222" s="65">
        <v>6</v>
      </c>
    </row>
    <row r="223" spans="1:6" s="22" customFormat="1" ht="19.5" customHeight="1" hidden="1" thickBot="1">
      <c r="A223" s="288">
        <v>758</v>
      </c>
      <c r="B223" s="373" t="s">
        <v>171</v>
      </c>
      <c r="C223" s="374"/>
      <c r="D223" s="375"/>
      <c r="E223" s="10">
        <f>E224+E226+E232+E228</f>
        <v>0</v>
      </c>
      <c r="F223" s="156">
        <f>F224+F226+F232+F228+F230</f>
        <v>0</v>
      </c>
    </row>
    <row r="224" spans="1:6" s="22" customFormat="1" ht="27" customHeight="1" hidden="1">
      <c r="A224" s="154"/>
      <c r="B224" s="14">
        <v>75801</v>
      </c>
      <c r="C224" s="378" t="s">
        <v>172</v>
      </c>
      <c r="D224" s="372"/>
      <c r="E224" s="44">
        <f>E225</f>
        <v>0</v>
      </c>
      <c r="F224" s="44">
        <f>F225</f>
        <v>0</v>
      </c>
    </row>
    <row r="225" spans="1:6" s="22" customFormat="1" ht="23.25" customHeight="1" hidden="1">
      <c r="A225" s="154"/>
      <c r="B225" s="294"/>
      <c r="C225" s="194" t="s">
        <v>173</v>
      </c>
      <c r="D225" s="307" t="s">
        <v>174</v>
      </c>
      <c r="E225" s="101"/>
      <c r="F225" s="101"/>
    </row>
    <row r="226" spans="1:6" s="22" customFormat="1" ht="14.25" hidden="1">
      <c r="A226" s="154"/>
      <c r="B226" s="151">
        <v>75807</v>
      </c>
      <c r="C226" s="100"/>
      <c r="D226" s="86" t="s">
        <v>175</v>
      </c>
      <c r="E226" s="101">
        <f>E227</f>
        <v>0</v>
      </c>
      <c r="F226" s="101">
        <f>F227</f>
        <v>0</v>
      </c>
    </row>
    <row r="227" spans="1:6" s="22" customFormat="1" ht="20.25" customHeight="1" hidden="1">
      <c r="A227" s="154"/>
      <c r="B227" s="294"/>
      <c r="C227" s="99" t="s">
        <v>173</v>
      </c>
      <c r="D227" s="95" t="s">
        <v>174</v>
      </c>
      <c r="E227" s="21"/>
      <c r="F227" s="21"/>
    </row>
    <row r="228" spans="1:6" s="22" customFormat="1" ht="21" customHeight="1" hidden="1">
      <c r="A228" s="154"/>
      <c r="B228" s="151">
        <v>75814</v>
      </c>
      <c r="C228" s="100"/>
      <c r="D228" s="86" t="s">
        <v>176</v>
      </c>
      <c r="E228" s="101">
        <f>E229</f>
        <v>0</v>
      </c>
      <c r="F228" s="101">
        <f>F229</f>
        <v>0</v>
      </c>
    </row>
    <row r="229" spans="1:6" s="22" customFormat="1" ht="20.25" customHeight="1" hidden="1">
      <c r="A229" s="154"/>
      <c r="B229" s="294"/>
      <c r="C229" s="99" t="s">
        <v>30</v>
      </c>
      <c r="D229" s="95" t="s">
        <v>31</v>
      </c>
      <c r="E229" s="21"/>
      <c r="F229" s="21"/>
    </row>
    <row r="230" spans="1:6" s="22" customFormat="1" ht="21" customHeight="1" hidden="1">
      <c r="A230" s="154"/>
      <c r="B230" s="151">
        <v>75818</v>
      </c>
      <c r="C230" s="100"/>
      <c r="D230" s="86" t="s">
        <v>177</v>
      </c>
      <c r="E230" s="101">
        <f>E231</f>
        <v>0</v>
      </c>
      <c r="F230" s="101">
        <f>F231</f>
        <v>0</v>
      </c>
    </row>
    <row r="231" spans="1:6" s="22" customFormat="1" ht="20.25" customHeight="1" hidden="1">
      <c r="A231" s="154"/>
      <c r="B231" s="294"/>
      <c r="C231" s="99" t="s">
        <v>178</v>
      </c>
      <c r="D231" s="95" t="s">
        <v>179</v>
      </c>
      <c r="E231" s="21"/>
      <c r="F231" s="21"/>
    </row>
    <row r="232" spans="1:6" s="22" customFormat="1" ht="19.5" customHeight="1" hidden="1">
      <c r="A232" s="154"/>
      <c r="B232" s="151">
        <v>75831</v>
      </c>
      <c r="C232" s="100"/>
      <c r="D232" s="86" t="s">
        <v>180</v>
      </c>
      <c r="E232" s="101">
        <f>E233</f>
        <v>0</v>
      </c>
      <c r="F232" s="101">
        <f>F233</f>
        <v>0</v>
      </c>
    </row>
    <row r="233" spans="1:6" s="22" customFormat="1" ht="20.25" customHeight="1" hidden="1">
      <c r="A233" s="154"/>
      <c r="B233" s="233"/>
      <c r="C233" s="99" t="s">
        <v>173</v>
      </c>
      <c r="D233" s="95" t="s">
        <v>174</v>
      </c>
      <c r="E233" s="21"/>
      <c r="F233" s="21"/>
    </row>
    <row r="234" spans="1:6" s="16" customFormat="1" ht="30.75" customHeight="1" hidden="1" thickBot="1">
      <c r="A234" s="147"/>
      <c r="B234" s="170"/>
      <c r="C234" s="253"/>
      <c r="D234" s="379" t="s">
        <v>308</v>
      </c>
      <c r="E234" s="379"/>
      <c r="F234" s="380"/>
    </row>
    <row r="235" spans="1:6" s="11" customFormat="1" ht="19.5" customHeight="1" hidden="1" thickBot="1">
      <c r="A235" s="279">
        <v>801</v>
      </c>
      <c r="B235" s="373" t="s">
        <v>181</v>
      </c>
      <c r="C235" s="374"/>
      <c r="D235" s="375"/>
      <c r="E235" s="10"/>
      <c r="F235" s="156">
        <f>F236+F257+F275+F277+F296+F310+F312</f>
        <v>0</v>
      </c>
    </row>
    <row r="236" spans="1:6" s="16" customFormat="1" ht="19.5" customHeight="1" hidden="1">
      <c r="A236" s="58"/>
      <c r="B236" s="14">
        <v>80101</v>
      </c>
      <c r="C236" s="370" t="s">
        <v>182</v>
      </c>
      <c r="D236" s="361"/>
      <c r="E236" s="15"/>
      <c r="F236" s="15">
        <f>SUM(F237:F256)</f>
        <v>0</v>
      </c>
    </row>
    <row r="237" spans="1:6" s="22" customFormat="1" ht="16.5" customHeight="1" hidden="1">
      <c r="A237" s="17"/>
      <c r="B237" s="18"/>
      <c r="C237" s="19" t="s">
        <v>102</v>
      </c>
      <c r="D237" s="39" t="s">
        <v>103</v>
      </c>
      <c r="E237" s="21"/>
      <c r="F237" s="21"/>
    </row>
    <row r="238" spans="1:6" s="22" customFormat="1" ht="16.5" customHeight="1" hidden="1">
      <c r="A238" s="17"/>
      <c r="B238" s="23"/>
      <c r="C238" s="24" t="s">
        <v>12</v>
      </c>
      <c r="D238" s="25" t="s">
        <v>13</v>
      </c>
      <c r="E238" s="26"/>
      <c r="F238" s="26"/>
    </row>
    <row r="239" spans="1:6" s="22" customFormat="1" ht="16.5" customHeight="1" hidden="1">
      <c r="A239" s="17"/>
      <c r="B239" s="23"/>
      <c r="C239" s="24" t="s">
        <v>14</v>
      </c>
      <c r="D239" s="25" t="s">
        <v>15</v>
      </c>
      <c r="E239" s="26"/>
      <c r="F239" s="26"/>
    </row>
    <row r="240" spans="1:6" s="22" customFormat="1" ht="16.5" customHeight="1" hidden="1">
      <c r="A240" s="17"/>
      <c r="B240" s="23"/>
      <c r="C240" s="24" t="s">
        <v>16</v>
      </c>
      <c r="D240" s="25" t="s">
        <v>17</v>
      </c>
      <c r="E240" s="26"/>
      <c r="F240" s="26"/>
    </row>
    <row r="241" spans="1:6" s="22" customFormat="1" ht="16.5" customHeight="1" hidden="1">
      <c r="A241" s="17"/>
      <c r="B241" s="23"/>
      <c r="C241" s="24" t="s">
        <v>18</v>
      </c>
      <c r="D241" s="25" t="s">
        <v>19</v>
      </c>
      <c r="E241" s="26"/>
      <c r="F241" s="26"/>
    </row>
    <row r="242" spans="1:7" s="22" customFormat="1" ht="16.5" customHeight="1" hidden="1">
      <c r="A242" s="17"/>
      <c r="B242" s="23"/>
      <c r="C242" s="24" t="s">
        <v>20</v>
      </c>
      <c r="D242" s="25" t="s">
        <v>21</v>
      </c>
      <c r="E242" s="26"/>
      <c r="F242" s="26"/>
      <c r="G242" s="102"/>
    </row>
    <row r="243" spans="1:6" s="22" customFormat="1" ht="16.5" customHeight="1" hidden="1">
      <c r="A243" s="17"/>
      <c r="B243" s="23"/>
      <c r="C243" s="24" t="s">
        <v>22</v>
      </c>
      <c r="D243" s="25" t="s">
        <v>23</v>
      </c>
      <c r="E243" s="26"/>
      <c r="F243" s="26"/>
    </row>
    <row r="244" spans="1:6" s="22" customFormat="1" ht="20.25" customHeight="1" hidden="1">
      <c r="A244" s="17"/>
      <c r="B244" s="23"/>
      <c r="C244" s="24" t="s">
        <v>183</v>
      </c>
      <c r="D244" s="33" t="s">
        <v>184</v>
      </c>
      <c r="E244" s="26"/>
      <c r="F244" s="26"/>
    </row>
    <row r="245" spans="1:6" s="22" customFormat="1" ht="16.5" customHeight="1" hidden="1">
      <c r="A245" s="17"/>
      <c r="B245" s="23"/>
      <c r="C245" s="24" t="s">
        <v>61</v>
      </c>
      <c r="D245" s="25" t="s">
        <v>62</v>
      </c>
      <c r="E245" s="26"/>
      <c r="F245" s="26"/>
    </row>
    <row r="246" spans="1:6" s="22" customFormat="1" ht="16.5" customHeight="1" hidden="1">
      <c r="A246" s="17"/>
      <c r="B246" s="23"/>
      <c r="C246" s="24" t="s">
        <v>70</v>
      </c>
      <c r="D246" s="25" t="s">
        <v>71</v>
      </c>
      <c r="E246" s="26"/>
      <c r="F246" s="26"/>
    </row>
    <row r="247" spans="1:6" s="22" customFormat="1" ht="16.5" customHeight="1" hidden="1">
      <c r="A247" s="17"/>
      <c r="B247" s="23"/>
      <c r="C247" s="24" t="s">
        <v>106</v>
      </c>
      <c r="D247" s="25" t="s">
        <v>107</v>
      </c>
      <c r="E247" s="26"/>
      <c r="F247" s="26"/>
    </row>
    <row r="248" spans="1:6" s="22" customFormat="1" ht="16.5" customHeight="1" hidden="1">
      <c r="A248" s="17"/>
      <c r="B248" s="23"/>
      <c r="C248" s="24" t="s">
        <v>24</v>
      </c>
      <c r="D248" s="25" t="s">
        <v>25</v>
      </c>
      <c r="E248" s="26"/>
      <c r="F248" s="26"/>
    </row>
    <row r="249" spans="1:6" s="22" customFormat="1" ht="16.5" customHeight="1" hidden="1">
      <c r="A249" s="17"/>
      <c r="B249" s="23"/>
      <c r="C249" s="24" t="s">
        <v>108</v>
      </c>
      <c r="D249" s="25" t="s">
        <v>109</v>
      </c>
      <c r="E249" s="26"/>
      <c r="F249" s="26"/>
    </row>
    <row r="250" spans="1:6" s="22" customFormat="1" ht="25.5" hidden="1">
      <c r="A250" s="17"/>
      <c r="B250" s="23"/>
      <c r="C250" s="24" t="s">
        <v>112</v>
      </c>
      <c r="D250" s="33" t="s">
        <v>113</v>
      </c>
      <c r="E250" s="26"/>
      <c r="F250" s="26"/>
    </row>
    <row r="251" spans="1:6" s="22" customFormat="1" ht="16.5" customHeight="1" hidden="1">
      <c r="A251" s="17"/>
      <c r="B251" s="23"/>
      <c r="C251" s="24" t="s">
        <v>97</v>
      </c>
      <c r="D251" s="25" t="s">
        <v>98</v>
      </c>
      <c r="E251" s="26"/>
      <c r="F251" s="26"/>
    </row>
    <row r="252" spans="1:6" s="22" customFormat="1" ht="16.5" customHeight="1" hidden="1">
      <c r="A252" s="17"/>
      <c r="B252" s="23"/>
      <c r="C252" s="24" t="s">
        <v>65</v>
      </c>
      <c r="D252" s="25" t="s">
        <v>66</v>
      </c>
      <c r="E252" s="26"/>
      <c r="F252" s="26"/>
    </row>
    <row r="253" spans="1:6" s="22" customFormat="1" ht="16.5" customHeight="1" hidden="1">
      <c r="A253" s="17"/>
      <c r="B253" s="23"/>
      <c r="C253" s="24" t="s">
        <v>26</v>
      </c>
      <c r="D253" s="25" t="s">
        <v>27</v>
      </c>
      <c r="E253" s="26"/>
      <c r="F253" s="26"/>
    </row>
    <row r="254" spans="1:6" s="22" customFormat="1" ht="25.5" hidden="1">
      <c r="A254" s="17"/>
      <c r="B254" s="23"/>
      <c r="C254" s="24" t="s">
        <v>114</v>
      </c>
      <c r="D254" s="33" t="s">
        <v>115</v>
      </c>
      <c r="E254" s="26"/>
      <c r="F254" s="26"/>
    </row>
    <row r="255" spans="1:6" s="22" customFormat="1" ht="25.5" hidden="1">
      <c r="A255" s="17"/>
      <c r="B255" s="23"/>
      <c r="C255" s="24" t="s">
        <v>116</v>
      </c>
      <c r="D255" s="33" t="s">
        <v>117</v>
      </c>
      <c r="E255" s="26"/>
      <c r="F255" s="26"/>
    </row>
    <row r="256" spans="1:6" s="22" customFormat="1" ht="16.5" customHeight="1" hidden="1">
      <c r="A256" s="27"/>
      <c r="B256" s="23"/>
      <c r="C256" s="28" t="s">
        <v>35</v>
      </c>
      <c r="D256" s="25" t="s">
        <v>36</v>
      </c>
      <c r="E256" s="26"/>
      <c r="F256" s="26"/>
    </row>
    <row r="257" spans="1:6" s="16" customFormat="1" ht="14.25" hidden="1">
      <c r="A257" s="58"/>
      <c r="B257" s="30">
        <v>80103</v>
      </c>
      <c r="C257" s="29"/>
      <c r="D257" s="86" t="s">
        <v>185</v>
      </c>
      <c r="E257" s="31">
        <f>SUM(E258:E274)-E263</f>
        <v>0</v>
      </c>
      <c r="F257" s="31">
        <f>SUM(F258:F274)-F263</f>
        <v>0</v>
      </c>
    </row>
    <row r="258" spans="1:6" s="22" customFormat="1" ht="16.5" customHeight="1" hidden="1">
      <c r="A258" s="17"/>
      <c r="B258" s="18"/>
      <c r="C258" s="19" t="s">
        <v>102</v>
      </c>
      <c r="D258" s="20" t="s">
        <v>103</v>
      </c>
      <c r="E258" s="21"/>
      <c r="F258" s="21"/>
    </row>
    <row r="259" spans="1:6" s="22" customFormat="1" ht="16.5" customHeight="1" hidden="1">
      <c r="A259" s="17"/>
      <c r="B259" s="23"/>
      <c r="C259" s="24" t="s">
        <v>12</v>
      </c>
      <c r="D259" s="25" t="s">
        <v>13</v>
      </c>
      <c r="E259" s="26"/>
      <c r="F259" s="26"/>
    </row>
    <row r="260" spans="1:6" s="22" customFormat="1" ht="16.5" customHeight="1" hidden="1">
      <c r="A260" s="17"/>
      <c r="B260" s="23"/>
      <c r="C260" s="24" t="s">
        <v>14</v>
      </c>
      <c r="D260" s="25" t="s">
        <v>15</v>
      </c>
      <c r="E260" s="26"/>
      <c r="F260" s="26"/>
    </row>
    <row r="261" spans="1:6" s="22" customFormat="1" ht="15.75" customHeight="1" hidden="1">
      <c r="A261" s="40"/>
      <c r="B261" s="69"/>
      <c r="C261" s="70" t="s">
        <v>16</v>
      </c>
      <c r="D261" s="71" t="s">
        <v>17</v>
      </c>
      <c r="E261" s="72"/>
      <c r="F261" s="72"/>
    </row>
    <row r="262" spans="1:6" s="22" customFormat="1" ht="14.25" customHeight="1" hidden="1">
      <c r="A262" s="45"/>
      <c r="B262" s="46"/>
      <c r="C262" s="47"/>
      <c r="D262" s="48"/>
      <c r="E262" s="49"/>
      <c r="F262" s="49"/>
    </row>
    <row r="263" spans="1:6" s="6" customFormat="1" ht="7.5" customHeight="1" hidden="1">
      <c r="A263" s="50">
        <v>1</v>
      </c>
      <c r="B263" s="50">
        <v>2</v>
      </c>
      <c r="C263" s="50">
        <v>3</v>
      </c>
      <c r="D263" s="50">
        <v>4</v>
      </c>
      <c r="E263" s="50">
        <v>5</v>
      </c>
      <c r="F263" s="50">
        <v>6</v>
      </c>
    </row>
    <row r="264" spans="1:7" s="22" customFormat="1" ht="16.5" customHeight="1" hidden="1">
      <c r="A264" s="17"/>
      <c r="B264" s="23"/>
      <c r="C264" s="24" t="s">
        <v>18</v>
      </c>
      <c r="D264" s="25" t="s">
        <v>19</v>
      </c>
      <c r="E264" s="26"/>
      <c r="F264" s="26"/>
      <c r="G264" s="102"/>
    </row>
    <row r="265" spans="1:6" s="22" customFormat="1" ht="16.5" customHeight="1" hidden="1">
      <c r="A265" s="17"/>
      <c r="B265" s="23"/>
      <c r="C265" s="24" t="s">
        <v>22</v>
      </c>
      <c r="D265" s="25" t="s">
        <v>23</v>
      </c>
      <c r="E265" s="26"/>
      <c r="F265" s="26"/>
    </row>
    <row r="266" spans="1:6" s="22" customFormat="1" ht="16.5" customHeight="1" hidden="1">
      <c r="A266" s="17"/>
      <c r="B266" s="23"/>
      <c r="C266" s="24" t="s">
        <v>183</v>
      </c>
      <c r="D266" s="25" t="s">
        <v>184</v>
      </c>
      <c r="E266" s="26"/>
      <c r="F266" s="26"/>
    </row>
    <row r="267" spans="1:6" s="22" customFormat="1" ht="16.5" customHeight="1" hidden="1">
      <c r="A267" s="17"/>
      <c r="B267" s="23"/>
      <c r="C267" s="24" t="s">
        <v>61</v>
      </c>
      <c r="D267" s="25" t="s">
        <v>62</v>
      </c>
      <c r="E267" s="26"/>
      <c r="F267" s="26"/>
    </row>
    <row r="268" spans="1:6" s="22" customFormat="1" ht="16.5" customHeight="1" hidden="1">
      <c r="A268" s="17"/>
      <c r="B268" s="23"/>
      <c r="C268" s="24" t="s">
        <v>106</v>
      </c>
      <c r="D268" s="25" t="s">
        <v>107</v>
      </c>
      <c r="E268" s="26"/>
      <c r="F268" s="26"/>
    </row>
    <row r="269" spans="1:6" s="22" customFormat="1" ht="19.5" customHeight="1" hidden="1">
      <c r="A269" s="17"/>
      <c r="B269" s="23"/>
      <c r="C269" s="24" t="s">
        <v>24</v>
      </c>
      <c r="D269" s="25" t="s">
        <v>25</v>
      </c>
      <c r="E269" s="26"/>
      <c r="F269" s="26"/>
    </row>
    <row r="270" spans="1:6" s="22" customFormat="1" ht="25.5" hidden="1">
      <c r="A270" s="17"/>
      <c r="B270" s="23"/>
      <c r="C270" s="24" t="s">
        <v>112</v>
      </c>
      <c r="D270" s="33" t="s">
        <v>113</v>
      </c>
      <c r="E270" s="26"/>
      <c r="F270" s="26"/>
    </row>
    <row r="271" spans="1:6" s="22" customFormat="1" ht="16.5" customHeight="1" hidden="1">
      <c r="A271" s="17"/>
      <c r="B271" s="23"/>
      <c r="C271" s="24" t="s">
        <v>97</v>
      </c>
      <c r="D271" s="25" t="s">
        <v>98</v>
      </c>
      <c r="E271" s="26"/>
      <c r="F271" s="26"/>
    </row>
    <row r="272" spans="1:6" s="22" customFormat="1" ht="16.5" customHeight="1" hidden="1">
      <c r="A272" s="17"/>
      <c r="B272" s="23"/>
      <c r="C272" s="24" t="s">
        <v>65</v>
      </c>
      <c r="D272" s="25" t="s">
        <v>66</v>
      </c>
      <c r="E272" s="26"/>
      <c r="F272" s="26"/>
    </row>
    <row r="273" spans="1:6" s="22" customFormat="1" ht="16.5" customHeight="1" hidden="1">
      <c r="A273" s="17"/>
      <c r="B273" s="23"/>
      <c r="C273" s="24" t="s">
        <v>26</v>
      </c>
      <c r="D273" s="25" t="s">
        <v>27</v>
      </c>
      <c r="E273" s="26"/>
      <c r="F273" s="26"/>
    </row>
    <row r="274" spans="1:6" s="22" customFormat="1" ht="25.5" hidden="1">
      <c r="A274" s="27"/>
      <c r="B274" s="23"/>
      <c r="C274" s="28" t="s">
        <v>114</v>
      </c>
      <c r="D274" s="33" t="s">
        <v>115</v>
      </c>
      <c r="E274" s="26"/>
      <c r="F274" s="26"/>
    </row>
    <row r="275" spans="1:6" s="16" customFormat="1" ht="19.5" customHeight="1" hidden="1">
      <c r="A275" s="58"/>
      <c r="B275" s="30">
        <v>80104</v>
      </c>
      <c r="C275" s="29"/>
      <c r="D275" s="86" t="s">
        <v>186</v>
      </c>
      <c r="E275" s="31"/>
      <c r="F275" s="31">
        <f>F276</f>
        <v>0</v>
      </c>
    </row>
    <row r="276" spans="1:6" s="22" customFormat="1" ht="17.25" customHeight="1" hidden="1">
      <c r="A276" s="27"/>
      <c r="B276" s="18"/>
      <c r="C276" s="38" t="s">
        <v>24</v>
      </c>
      <c r="D276" s="20" t="s">
        <v>25</v>
      </c>
      <c r="E276" s="21"/>
      <c r="F276" s="21"/>
    </row>
    <row r="277" spans="1:6" s="16" customFormat="1" ht="19.5" customHeight="1" hidden="1">
      <c r="A277" s="58"/>
      <c r="B277" s="30">
        <v>80110</v>
      </c>
      <c r="C277" s="29"/>
      <c r="D277" s="30" t="s">
        <v>187</v>
      </c>
      <c r="E277" s="31"/>
      <c r="F277" s="31">
        <f>SUM(F278:F295)</f>
        <v>0</v>
      </c>
    </row>
    <row r="278" spans="1:6" s="22" customFormat="1" ht="16.5" customHeight="1" hidden="1">
      <c r="A278" s="17"/>
      <c r="B278" s="18"/>
      <c r="C278" s="19" t="s">
        <v>102</v>
      </c>
      <c r="D278" s="39" t="s">
        <v>103</v>
      </c>
      <c r="E278" s="21"/>
      <c r="F278" s="21"/>
    </row>
    <row r="279" spans="1:6" s="22" customFormat="1" ht="16.5" customHeight="1" hidden="1">
      <c r="A279" s="17"/>
      <c r="B279" s="23"/>
      <c r="C279" s="24" t="s">
        <v>12</v>
      </c>
      <c r="D279" s="25" t="s">
        <v>13</v>
      </c>
      <c r="E279" s="26"/>
      <c r="F279" s="26"/>
    </row>
    <row r="280" spans="1:6" s="22" customFormat="1" ht="16.5" customHeight="1" hidden="1">
      <c r="A280" s="17"/>
      <c r="B280" s="23"/>
      <c r="C280" s="24" t="s">
        <v>14</v>
      </c>
      <c r="D280" s="25" t="s">
        <v>15</v>
      </c>
      <c r="E280" s="26"/>
      <c r="F280" s="26"/>
    </row>
    <row r="281" spans="1:6" s="22" customFormat="1" ht="16.5" customHeight="1" hidden="1">
      <c r="A281" s="17"/>
      <c r="B281" s="23"/>
      <c r="C281" s="24" t="s">
        <v>16</v>
      </c>
      <c r="D281" s="25" t="s">
        <v>17</v>
      </c>
      <c r="E281" s="26"/>
      <c r="F281" s="26"/>
    </row>
    <row r="282" spans="1:7" s="22" customFormat="1" ht="16.5" customHeight="1" hidden="1">
      <c r="A282" s="17"/>
      <c r="B282" s="23"/>
      <c r="C282" s="24" t="s">
        <v>18</v>
      </c>
      <c r="D282" s="25" t="s">
        <v>19</v>
      </c>
      <c r="E282" s="26"/>
      <c r="F282" s="26"/>
      <c r="G282" s="102"/>
    </row>
    <row r="283" spans="1:6" s="22" customFormat="1" ht="16.5" customHeight="1" hidden="1">
      <c r="A283" s="17"/>
      <c r="B283" s="23"/>
      <c r="C283" s="24" t="s">
        <v>22</v>
      </c>
      <c r="D283" s="25" t="s">
        <v>23</v>
      </c>
      <c r="E283" s="26"/>
      <c r="F283" s="26"/>
    </row>
    <row r="284" spans="1:6" s="22" customFormat="1" ht="12.75" hidden="1">
      <c r="A284" s="17"/>
      <c r="B284" s="23"/>
      <c r="C284" s="24" t="s">
        <v>183</v>
      </c>
      <c r="D284" s="33" t="s">
        <v>184</v>
      </c>
      <c r="E284" s="26"/>
      <c r="F284" s="26"/>
    </row>
    <row r="285" spans="1:6" s="22" customFormat="1" ht="16.5" customHeight="1" hidden="1">
      <c r="A285" s="17"/>
      <c r="B285" s="23"/>
      <c r="C285" s="24" t="s">
        <v>61</v>
      </c>
      <c r="D285" s="25" t="s">
        <v>62</v>
      </c>
      <c r="E285" s="26"/>
      <c r="F285" s="26"/>
    </row>
    <row r="286" spans="1:6" s="22" customFormat="1" ht="16.5" customHeight="1" hidden="1">
      <c r="A286" s="17"/>
      <c r="B286" s="23"/>
      <c r="C286" s="24" t="s">
        <v>106</v>
      </c>
      <c r="D286" s="25" t="s">
        <v>107</v>
      </c>
      <c r="E286" s="26"/>
      <c r="F286" s="26"/>
    </row>
    <row r="287" spans="1:6" s="22" customFormat="1" ht="16.5" customHeight="1" hidden="1">
      <c r="A287" s="17"/>
      <c r="B287" s="23"/>
      <c r="C287" s="24" t="s">
        <v>24</v>
      </c>
      <c r="D287" s="25" t="s">
        <v>25</v>
      </c>
      <c r="E287" s="26"/>
      <c r="F287" s="26"/>
    </row>
    <row r="288" spans="1:6" s="22" customFormat="1" ht="16.5" customHeight="1" hidden="1">
      <c r="A288" s="17"/>
      <c r="B288" s="23"/>
      <c r="C288" s="24" t="s">
        <v>108</v>
      </c>
      <c r="D288" s="25" t="s">
        <v>109</v>
      </c>
      <c r="E288" s="26"/>
      <c r="F288" s="26"/>
    </row>
    <row r="289" spans="1:6" s="22" customFormat="1" ht="25.5" hidden="1">
      <c r="A289" s="17"/>
      <c r="B289" s="23"/>
      <c r="C289" s="24" t="s">
        <v>112</v>
      </c>
      <c r="D289" s="33" t="s">
        <v>113</v>
      </c>
      <c r="E289" s="26"/>
      <c r="F289" s="26"/>
    </row>
    <row r="290" spans="1:6" s="22" customFormat="1" ht="16.5" customHeight="1" hidden="1">
      <c r="A290" s="17"/>
      <c r="B290" s="23"/>
      <c r="C290" s="24" t="s">
        <v>97</v>
      </c>
      <c r="D290" s="25" t="s">
        <v>98</v>
      </c>
      <c r="E290" s="26"/>
      <c r="F290" s="26"/>
    </row>
    <row r="291" spans="1:6" s="22" customFormat="1" ht="16.5" customHeight="1" hidden="1">
      <c r="A291" s="17"/>
      <c r="B291" s="23"/>
      <c r="C291" s="24" t="s">
        <v>65</v>
      </c>
      <c r="D291" s="25" t="s">
        <v>66</v>
      </c>
      <c r="E291" s="26"/>
      <c r="F291" s="26"/>
    </row>
    <row r="292" spans="1:6" s="22" customFormat="1" ht="16.5" customHeight="1" hidden="1">
      <c r="A292" s="17"/>
      <c r="B292" s="23"/>
      <c r="C292" s="24" t="s">
        <v>26</v>
      </c>
      <c r="D292" s="25" t="s">
        <v>27</v>
      </c>
      <c r="E292" s="26"/>
      <c r="F292" s="26"/>
    </row>
    <row r="293" spans="1:6" s="22" customFormat="1" ht="25.5" hidden="1">
      <c r="A293" s="17"/>
      <c r="B293" s="23"/>
      <c r="C293" s="24" t="s">
        <v>114</v>
      </c>
      <c r="D293" s="33" t="s">
        <v>115</v>
      </c>
      <c r="E293" s="26"/>
      <c r="F293" s="26"/>
    </row>
    <row r="294" spans="1:6" s="22" customFormat="1" ht="25.5" hidden="1">
      <c r="A294" s="17"/>
      <c r="B294" s="23"/>
      <c r="C294" s="24" t="s">
        <v>116</v>
      </c>
      <c r="D294" s="33" t="s">
        <v>117</v>
      </c>
      <c r="E294" s="26"/>
      <c r="F294" s="26"/>
    </row>
    <row r="295" spans="1:6" s="22" customFormat="1" ht="16.5" customHeight="1" hidden="1">
      <c r="A295" s="17"/>
      <c r="B295" s="23"/>
      <c r="C295" s="28" t="s">
        <v>35</v>
      </c>
      <c r="D295" s="25" t="s">
        <v>36</v>
      </c>
      <c r="E295" s="26"/>
      <c r="F295" s="26"/>
    </row>
    <row r="296" spans="1:6" s="16" customFormat="1" ht="19.5" customHeight="1" hidden="1">
      <c r="A296" s="17"/>
      <c r="B296" s="30">
        <v>80113</v>
      </c>
      <c r="C296" s="29"/>
      <c r="D296" s="30" t="s">
        <v>188</v>
      </c>
      <c r="E296" s="31">
        <f>SUM(E297:E309)-E307</f>
        <v>0</v>
      </c>
      <c r="F296" s="31">
        <f>SUM(F297:F309)-F307</f>
        <v>0</v>
      </c>
    </row>
    <row r="297" spans="1:6" s="22" customFormat="1" ht="16.5" customHeight="1" hidden="1">
      <c r="A297" s="17"/>
      <c r="B297" s="18"/>
      <c r="C297" s="19" t="s">
        <v>12</v>
      </c>
      <c r="D297" s="20" t="s">
        <v>13</v>
      </c>
      <c r="E297" s="21"/>
      <c r="F297" s="21"/>
    </row>
    <row r="298" spans="1:6" s="22" customFormat="1" ht="16.5" customHeight="1" hidden="1">
      <c r="A298" s="17"/>
      <c r="B298" s="23"/>
      <c r="C298" s="24" t="s">
        <v>14</v>
      </c>
      <c r="D298" s="25" t="s">
        <v>15</v>
      </c>
      <c r="E298" s="26"/>
      <c r="F298" s="26"/>
    </row>
    <row r="299" spans="1:6" s="22" customFormat="1" ht="16.5" customHeight="1" hidden="1">
      <c r="A299" s="17"/>
      <c r="B299" s="23"/>
      <c r="C299" s="24" t="s">
        <v>16</v>
      </c>
      <c r="D299" s="25" t="s">
        <v>17</v>
      </c>
      <c r="E299" s="26"/>
      <c r="F299" s="26"/>
    </row>
    <row r="300" spans="1:7" s="22" customFormat="1" ht="16.5" customHeight="1" hidden="1">
      <c r="A300" s="17"/>
      <c r="B300" s="23"/>
      <c r="C300" s="24" t="s">
        <v>18</v>
      </c>
      <c r="D300" s="25" t="s">
        <v>19</v>
      </c>
      <c r="E300" s="26"/>
      <c r="F300" s="26"/>
      <c r="G300" s="102"/>
    </row>
    <row r="301" spans="1:7" s="22" customFormat="1" ht="16.5" customHeight="1" hidden="1">
      <c r="A301" s="17"/>
      <c r="B301" s="23"/>
      <c r="C301" s="24" t="s">
        <v>20</v>
      </c>
      <c r="D301" s="25" t="s">
        <v>189</v>
      </c>
      <c r="E301" s="26"/>
      <c r="F301" s="26"/>
      <c r="G301" s="102"/>
    </row>
    <row r="302" spans="1:6" s="22" customFormat="1" ht="16.5" customHeight="1" hidden="1">
      <c r="A302" s="17"/>
      <c r="B302" s="23"/>
      <c r="C302" s="24" t="s">
        <v>22</v>
      </c>
      <c r="D302" s="25" t="s">
        <v>23</v>
      </c>
      <c r="E302" s="26"/>
      <c r="F302" s="26"/>
    </row>
    <row r="303" spans="1:6" s="22" customFormat="1" ht="16.5" customHeight="1" hidden="1">
      <c r="A303" s="17"/>
      <c r="B303" s="23"/>
      <c r="C303" s="24" t="s">
        <v>70</v>
      </c>
      <c r="D303" s="25" t="s">
        <v>71</v>
      </c>
      <c r="E303" s="26"/>
      <c r="F303" s="26"/>
    </row>
    <row r="304" spans="1:6" s="22" customFormat="1" ht="16.5" customHeight="1" hidden="1">
      <c r="A304" s="17"/>
      <c r="B304" s="23"/>
      <c r="C304" s="24" t="s">
        <v>24</v>
      </c>
      <c r="D304" s="25" t="s">
        <v>25</v>
      </c>
      <c r="E304" s="26"/>
      <c r="F304" s="26"/>
    </row>
    <row r="305" spans="1:6" s="22" customFormat="1" ht="16.5" customHeight="1" hidden="1">
      <c r="A305" s="40"/>
      <c r="B305" s="69"/>
      <c r="C305" s="70" t="s">
        <v>97</v>
      </c>
      <c r="D305" s="71" t="s">
        <v>98</v>
      </c>
      <c r="E305" s="72"/>
      <c r="F305" s="72"/>
    </row>
    <row r="306" spans="1:6" s="22" customFormat="1" ht="8.25" customHeight="1" hidden="1">
      <c r="A306" s="45"/>
      <c r="B306" s="46"/>
      <c r="C306" s="47"/>
      <c r="D306" s="48"/>
      <c r="E306" s="49"/>
      <c r="F306" s="49"/>
    </row>
    <row r="307" spans="1:6" s="6" customFormat="1" ht="7.5" customHeight="1" hidden="1">
      <c r="A307" s="50">
        <v>1</v>
      </c>
      <c r="B307" s="50">
        <v>2</v>
      </c>
      <c r="C307" s="50">
        <v>3</v>
      </c>
      <c r="D307" s="50">
        <v>4</v>
      </c>
      <c r="E307" s="50">
        <v>5</v>
      </c>
      <c r="F307" s="50">
        <v>6</v>
      </c>
    </row>
    <row r="308" spans="1:6" s="22" customFormat="1" ht="16.5" customHeight="1" hidden="1">
      <c r="A308" s="17"/>
      <c r="B308" s="23"/>
      <c r="C308" s="24" t="s">
        <v>65</v>
      </c>
      <c r="D308" s="25" t="s">
        <v>66</v>
      </c>
      <c r="E308" s="26"/>
      <c r="F308" s="26"/>
    </row>
    <row r="309" spans="1:6" s="22" customFormat="1" ht="16.5" customHeight="1" hidden="1">
      <c r="A309" s="17"/>
      <c r="B309" s="23"/>
      <c r="C309" s="28" t="s">
        <v>26</v>
      </c>
      <c r="D309" s="25" t="s">
        <v>27</v>
      </c>
      <c r="E309" s="26"/>
      <c r="F309" s="26"/>
    </row>
    <row r="310" spans="1:6" s="16" customFormat="1" ht="19.5" customHeight="1" hidden="1">
      <c r="A310" s="17"/>
      <c r="B310" s="30">
        <v>80146</v>
      </c>
      <c r="C310" s="29"/>
      <c r="D310" s="30" t="s">
        <v>190</v>
      </c>
      <c r="E310" s="31">
        <f>E311</f>
        <v>0</v>
      </c>
      <c r="F310" s="31">
        <f>F311</f>
        <v>0</v>
      </c>
    </row>
    <row r="311" spans="1:6" s="22" customFormat="1" ht="19.5" customHeight="1" hidden="1">
      <c r="A311" s="17"/>
      <c r="B311" s="18"/>
      <c r="C311" s="38" t="s">
        <v>24</v>
      </c>
      <c r="D311" s="20" t="s">
        <v>25</v>
      </c>
      <c r="E311" s="21"/>
      <c r="F311" s="21"/>
    </row>
    <row r="312" spans="1:6" s="16" customFormat="1" ht="19.5" customHeight="1" hidden="1">
      <c r="A312" s="154"/>
      <c r="B312" s="30">
        <v>80195</v>
      </c>
      <c r="C312" s="355" t="s">
        <v>48</v>
      </c>
      <c r="D312" s="350"/>
      <c r="E312" s="31">
        <f>E313</f>
        <v>0</v>
      </c>
      <c r="F312" s="31">
        <f>F313</f>
        <v>0</v>
      </c>
    </row>
    <row r="313" spans="1:6" s="22" customFormat="1" ht="25.5" hidden="1">
      <c r="A313" s="154"/>
      <c r="B313" s="149"/>
      <c r="C313" s="100" t="s">
        <v>207</v>
      </c>
      <c r="D313" s="212" t="s">
        <v>208</v>
      </c>
      <c r="E313" s="101"/>
      <c r="F313" s="101"/>
    </row>
    <row r="314" spans="1:6" s="16" customFormat="1" ht="30.75" customHeight="1" hidden="1" thickBot="1">
      <c r="A314" s="147"/>
      <c r="B314" s="170"/>
      <c r="C314" s="253"/>
      <c r="D314" s="379" t="s">
        <v>307</v>
      </c>
      <c r="E314" s="379"/>
      <c r="F314" s="380"/>
    </row>
    <row r="315" spans="1:6" s="11" customFormat="1" ht="19.5" customHeight="1" hidden="1" thickBot="1">
      <c r="A315" s="282">
        <v>851</v>
      </c>
      <c r="B315" s="9"/>
      <c r="C315" s="9"/>
      <c r="D315" s="9" t="s">
        <v>191</v>
      </c>
      <c r="E315" s="10">
        <f>E316</f>
        <v>0</v>
      </c>
      <c r="F315" s="10">
        <f>F316+F322+F324</f>
        <v>0</v>
      </c>
    </row>
    <row r="316" spans="1:6" s="16" customFormat="1" ht="19.5" customHeight="1" hidden="1">
      <c r="A316" s="58"/>
      <c r="B316" s="14">
        <v>85121</v>
      </c>
      <c r="C316" s="13"/>
      <c r="D316" s="14" t="s">
        <v>192</v>
      </c>
      <c r="E316" s="15">
        <f>SUM(E317:E318)</f>
        <v>0</v>
      </c>
      <c r="F316" s="15">
        <f>SUM(F319:F321)</f>
        <v>0</v>
      </c>
    </row>
    <row r="317" spans="1:6" s="16" customFormat="1" ht="38.25" hidden="1">
      <c r="A317" s="67"/>
      <c r="B317" s="103"/>
      <c r="C317" s="19" t="s">
        <v>193</v>
      </c>
      <c r="D317" s="39" t="s">
        <v>69</v>
      </c>
      <c r="E317" s="37"/>
      <c r="F317" s="21"/>
    </row>
    <row r="318" spans="1:6" s="22" customFormat="1" ht="38.25" hidden="1">
      <c r="A318" s="17"/>
      <c r="B318" s="32"/>
      <c r="C318" s="32">
        <v>6298</v>
      </c>
      <c r="D318" s="33" t="s">
        <v>34</v>
      </c>
      <c r="E318" s="34"/>
      <c r="F318" s="26"/>
    </row>
    <row r="319" spans="1:6" s="22" customFormat="1" ht="38.25" hidden="1">
      <c r="A319" s="17"/>
      <c r="B319" s="23"/>
      <c r="C319" s="24" t="s">
        <v>194</v>
      </c>
      <c r="D319" s="33" t="s">
        <v>195</v>
      </c>
      <c r="E319" s="26"/>
      <c r="F319" s="26"/>
    </row>
    <row r="320" spans="1:6" s="22" customFormat="1" ht="16.5" customHeight="1" hidden="1">
      <c r="A320" s="17"/>
      <c r="B320" s="23"/>
      <c r="C320" s="24" t="s">
        <v>37</v>
      </c>
      <c r="D320" s="33" t="s">
        <v>36</v>
      </c>
      <c r="E320" s="26"/>
      <c r="F320" s="26"/>
    </row>
    <row r="321" spans="1:6" s="22" customFormat="1" ht="16.5" customHeight="1" hidden="1">
      <c r="A321" s="27"/>
      <c r="B321" s="23"/>
      <c r="C321" s="28" t="s">
        <v>120</v>
      </c>
      <c r="D321" s="33" t="s">
        <v>36</v>
      </c>
      <c r="E321" s="26"/>
      <c r="F321" s="26"/>
    </row>
    <row r="322" spans="1:6" s="16" customFormat="1" ht="19.5" customHeight="1" hidden="1">
      <c r="A322" s="58"/>
      <c r="B322" s="30">
        <v>85153</v>
      </c>
      <c r="C322" s="29"/>
      <c r="D322" s="30" t="s">
        <v>196</v>
      </c>
      <c r="E322" s="31">
        <f>E323</f>
        <v>0</v>
      </c>
      <c r="F322" s="31">
        <f>F323</f>
        <v>0</v>
      </c>
    </row>
    <row r="323" spans="1:6" s="16" customFormat="1" ht="20.25" customHeight="1" hidden="1">
      <c r="A323" s="87"/>
      <c r="B323" s="103"/>
      <c r="C323" s="38" t="s">
        <v>24</v>
      </c>
      <c r="D323" s="39" t="s">
        <v>25</v>
      </c>
      <c r="E323" s="21"/>
      <c r="F323" s="21"/>
    </row>
    <row r="324" spans="1:6" s="16" customFormat="1" ht="19.5" customHeight="1" hidden="1">
      <c r="A324" s="87"/>
      <c r="B324" s="30">
        <v>85154</v>
      </c>
      <c r="C324" s="29"/>
      <c r="D324" s="30" t="s">
        <v>197</v>
      </c>
      <c r="E324" s="31">
        <f>E331</f>
        <v>0</v>
      </c>
      <c r="F324" s="31">
        <f>SUM(F325:F332)</f>
        <v>0</v>
      </c>
    </row>
    <row r="325" spans="1:6" s="16" customFormat="1" ht="38.25" hidden="1">
      <c r="A325" s="87"/>
      <c r="B325" s="103"/>
      <c r="C325" s="104" t="s">
        <v>198</v>
      </c>
      <c r="D325" s="105" t="s">
        <v>199</v>
      </c>
      <c r="E325" s="106"/>
      <c r="F325" s="107"/>
    </row>
    <row r="326" spans="1:6" s="16" customFormat="1" ht="25.5" hidden="1">
      <c r="A326" s="87"/>
      <c r="B326" s="108"/>
      <c r="C326" s="109" t="s">
        <v>200</v>
      </c>
      <c r="D326" s="110" t="s">
        <v>201</v>
      </c>
      <c r="E326" s="111"/>
      <c r="F326" s="112"/>
    </row>
    <row r="327" spans="1:6" s="16" customFormat="1" ht="17.25" customHeight="1" hidden="1">
      <c r="A327" s="87"/>
      <c r="B327" s="108"/>
      <c r="C327" s="109" t="s">
        <v>20</v>
      </c>
      <c r="D327" s="110" t="s">
        <v>21</v>
      </c>
      <c r="E327" s="111"/>
      <c r="F327" s="112"/>
    </row>
    <row r="328" spans="1:6" s="16" customFormat="1" ht="17.25" customHeight="1" hidden="1">
      <c r="A328" s="87"/>
      <c r="B328" s="108"/>
      <c r="C328" s="109" t="s">
        <v>22</v>
      </c>
      <c r="D328" s="110" t="s">
        <v>23</v>
      </c>
      <c r="E328" s="111"/>
      <c r="F328" s="112"/>
    </row>
    <row r="329" spans="1:6" s="16" customFormat="1" ht="17.25" customHeight="1" hidden="1">
      <c r="A329" s="87"/>
      <c r="B329" s="108"/>
      <c r="C329" s="109" t="s">
        <v>95</v>
      </c>
      <c r="D329" s="110" t="s">
        <v>96</v>
      </c>
      <c r="E329" s="111"/>
      <c r="F329" s="112"/>
    </row>
    <row r="330" spans="1:6" s="16" customFormat="1" ht="17.25" customHeight="1" hidden="1">
      <c r="A330" s="87"/>
      <c r="B330" s="108"/>
      <c r="C330" s="109" t="s">
        <v>61</v>
      </c>
      <c r="D330" s="110" t="s">
        <v>62</v>
      </c>
      <c r="E330" s="111"/>
      <c r="F330" s="112"/>
    </row>
    <row r="331" spans="1:6" s="16" customFormat="1" ht="17.25" customHeight="1" hidden="1">
      <c r="A331" s="87"/>
      <c r="B331" s="113"/>
      <c r="C331" s="24" t="s">
        <v>24</v>
      </c>
      <c r="D331" s="36" t="s">
        <v>25</v>
      </c>
      <c r="E331" s="34"/>
      <c r="F331" s="34"/>
    </row>
    <row r="332" spans="1:6" s="16" customFormat="1" ht="17.25" customHeight="1" hidden="1">
      <c r="A332" s="58"/>
      <c r="B332" s="103"/>
      <c r="C332" s="38" t="s">
        <v>97</v>
      </c>
      <c r="D332" s="39" t="s">
        <v>98</v>
      </c>
      <c r="E332" s="21"/>
      <c r="F332" s="21"/>
    </row>
    <row r="333" spans="1:6" s="16" customFormat="1" ht="40.5" customHeight="1" hidden="1" thickBot="1">
      <c r="A333" s="147"/>
      <c r="B333" s="144"/>
      <c r="C333" s="200"/>
      <c r="D333" s="382" t="s">
        <v>254</v>
      </c>
      <c r="E333" s="382"/>
      <c r="F333" s="383"/>
    </row>
    <row r="334" spans="1:7" s="11" customFormat="1" ht="24.75" customHeight="1" hidden="1" thickBot="1">
      <c r="A334" s="279">
        <v>852</v>
      </c>
      <c r="B334" s="373" t="s">
        <v>202</v>
      </c>
      <c r="C334" s="374"/>
      <c r="D334" s="375"/>
      <c r="E334" s="10">
        <f>E335+E337+E341+E345+E349+E353+E358+E355</f>
        <v>0</v>
      </c>
      <c r="F334" s="10">
        <f>F335+F337+F341+F345+F349+F353+F358+F355</f>
        <v>0</v>
      </c>
      <c r="G334" s="57">
        <f>E334-F334</f>
        <v>0</v>
      </c>
    </row>
    <row r="335" spans="1:7" s="16" customFormat="1" ht="21.75" customHeight="1" hidden="1">
      <c r="A335" s="147"/>
      <c r="B335" s="55">
        <v>85202</v>
      </c>
      <c r="C335" s="359" t="s">
        <v>203</v>
      </c>
      <c r="D335" s="360"/>
      <c r="E335" s="293">
        <f>E336</f>
        <v>0</v>
      </c>
      <c r="F335" s="56">
        <f>F336</f>
        <v>0</v>
      </c>
      <c r="G335" s="115"/>
    </row>
    <row r="336" spans="1:6" s="22" customFormat="1" ht="42.75" customHeight="1" hidden="1">
      <c r="A336" s="154"/>
      <c r="B336" s="167"/>
      <c r="C336" s="158" t="s">
        <v>204</v>
      </c>
      <c r="D336" s="39" t="s">
        <v>205</v>
      </c>
      <c r="E336" s="201"/>
      <c r="F336" s="21"/>
    </row>
    <row r="337" spans="1:6" s="16" customFormat="1" ht="29.25" customHeight="1" hidden="1">
      <c r="A337" s="147"/>
      <c r="B337" s="30">
        <v>85212</v>
      </c>
      <c r="C337" s="376" t="s">
        <v>206</v>
      </c>
      <c r="D337" s="377"/>
      <c r="E337" s="31">
        <f>SUM(E338:E340)</f>
        <v>0</v>
      </c>
      <c r="F337" s="31">
        <f>SUM(F338:F340)</f>
        <v>0</v>
      </c>
    </row>
    <row r="338" spans="1:6" s="22" customFormat="1" ht="42.75" customHeight="1" hidden="1">
      <c r="A338" s="154"/>
      <c r="B338" s="167"/>
      <c r="C338" s="100" t="s">
        <v>88</v>
      </c>
      <c r="D338" s="43" t="s">
        <v>89</v>
      </c>
      <c r="E338" s="291"/>
      <c r="F338" s="44"/>
    </row>
    <row r="339" spans="1:6" s="16" customFormat="1" ht="30.75" customHeight="1" hidden="1">
      <c r="A339" s="147"/>
      <c r="B339" s="144"/>
      <c r="C339" s="253"/>
      <c r="D339" s="379" t="s">
        <v>316</v>
      </c>
      <c r="E339" s="379"/>
      <c r="F339" s="380"/>
    </row>
    <row r="340" spans="1:6" s="22" customFormat="1" ht="38.25" hidden="1">
      <c r="A340" s="154"/>
      <c r="B340" s="167"/>
      <c r="C340" s="100" t="s">
        <v>90</v>
      </c>
      <c r="D340" s="36" t="s">
        <v>91</v>
      </c>
      <c r="E340" s="204"/>
      <c r="F340" s="26"/>
    </row>
    <row r="341" spans="1:6" s="16" customFormat="1" ht="55.5" customHeight="1" hidden="1">
      <c r="A341" s="147"/>
      <c r="B341" s="30">
        <v>85213</v>
      </c>
      <c r="C341" s="376" t="s">
        <v>323</v>
      </c>
      <c r="D341" s="377"/>
      <c r="E341" s="31">
        <f>E342+E343</f>
        <v>0</v>
      </c>
      <c r="F341" s="31">
        <f>F342</f>
        <v>0</v>
      </c>
    </row>
    <row r="342" spans="1:6" s="22" customFormat="1" ht="39.75" customHeight="1" hidden="1">
      <c r="A342" s="154"/>
      <c r="B342" s="167"/>
      <c r="C342" s="100" t="s">
        <v>88</v>
      </c>
      <c r="D342" s="212" t="s">
        <v>89</v>
      </c>
      <c r="E342" s="208"/>
      <c r="F342" s="101"/>
    </row>
    <row r="343" spans="1:6" s="22" customFormat="1" ht="25.5" hidden="1">
      <c r="A343" s="154"/>
      <c r="B343" s="167"/>
      <c r="C343" s="100" t="s">
        <v>207</v>
      </c>
      <c r="D343" s="212" t="s">
        <v>208</v>
      </c>
      <c r="E343" s="101"/>
      <c r="F343" s="101"/>
    </row>
    <row r="344" spans="1:6" s="16" customFormat="1" ht="30.75" customHeight="1" hidden="1">
      <c r="A344" s="147"/>
      <c r="B344" s="144"/>
      <c r="C344" s="253"/>
      <c r="D344" s="379" t="s">
        <v>331</v>
      </c>
      <c r="E344" s="379"/>
      <c r="F344" s="380"/>
    </row>
    <row r="345" spans="1:6" s="16" customFormat="1" ht="29.25" customHeight="1" hidden="1">
      <c r="A345" s="147"/>
      <c r="B345" s="30">
        <v>85214</v>
      </c>
      <c r="C345" s="376" t="s">
        <v>324</v>
      </c>
      <c r="D345" s="377"/>
      <c r="E345" s="31">
        <f>SUM(E346:E347)</f>
        <v>0</v>
      </c>
      <c r="F345" s="31">
        <f>SUM(F346:F347)</f>
        <v>0</v>
      </c>
    </row>
    <row r="346" spans="1:6" s="22" customFormat="1" ht="41.25" customHeight="1" hidden="1">
      <c r="A346" s="154"/>
      <c r="B346" s="167"/>
      <c r="C346" s="100" t="s">
        <v>88</v>
      </c>
      <c r="D346" s="212" t="s">
        <v>89</v>
      </c>
      <c r="E346" s="101"/>
      <c r="F346" s="101"/>
    </row>
    <row r="347" spans="1:6" s="22" customFormat="1" ht="25.5" hidden="1">
      <c r="A347" s="154"/>
      <c r="B347" s="167"/>
      <c r="C347" s="100" t="s">
        <v>207</v>
      </c>
      <c r="D347" s="212" t="s">
        <v>208</v>
      </c>
      <c r="E347" s="101"/>
      <c r="F347" s="101"/>
    </row>
    <row r="348" spans="1:6" s="16" customFormat="1" ht="30.75" customHeight="1" hidden="1">
      <c r="A348" s="147"/>
      <c r="B348" s="144"/>
      <c r="C348" s="253"/>
      <c r="D348" s="379" t="s">
        <v>332</v>
      </c>
      <c r="E348" s="379"/>
      <c r="F348" s="380"/>
    </row>
    <row r="349" spans="1:6" s="16" customFormat="1" ht="19.5" customHeight="1" hidden="1">
      <c r="A349" s="147"/>
      <c r="B349" s="30">
        <v>85219</v>
      </c>
      <c r="C349" s="355" t="s">
        <v>209</v>
      </c>
      <c r="D349" s="350"/>
      <c r="E349" s="203">
        <f>E351+E350</f>
        <v>0</v>
      </c>
      <c r="F349" s="31">
        <f>F351</f>
        <v>0</v>
      </c>
    </row>
    <row r="350" spans="1:6" s="22" customFormat="1" ht="51" hidden="1">
      <c r="A350" s="154"/>
      <c r="B350" s="167"/>
      <c r="C350" s="185" t="s">
        <v>300</v>
      </c>
      <c r="D350" s="212" t="s">
        <v>89</v>
      </c>
      <c r="E350" s="208"/>
      <c r="F350" s="101"/>
    </row>
    <row r="351" spans="1:6" s="22" customFormat="1" ht="51" hidden="1">
      <c r="A351" s="154"/>
      <c r="B351" s="167"/>
      <c r="C351" s="185" t="s">
        <v>301</v>
      </c>
      <c r="D351" s="212" t="s">
        <v>89</v>
      </c>
      <c r="E351" s="208"/>
      <c r="F351" s="101"/>
    </row>
    <row r="352" spans="1:6" s="16" customFormat="1" ht="21" customHeight="1" hidden="1">
      <c r="A352" s="147"/>
      <c r="B352" s="144"/>
      <c r="C352" s="253"/>
      <c r="D352" s="382" t="s">
        <v>299</v>
      </c>
      <c r="E352" s="382"/>
      <c r="F352" s="383"/>
    </row>
    <row r="353" spans="1:6" s="16" customFormat="1" ht="28.5" hidden="1">
      <c r="A353" s="154"/>
      <c r="B353" s="30">
        <v>85228</v>
      </c>
      <c r="C353" s="278"/>
      <c r="D353" s="86" t="s">
        <v>210</v>
      </c>
      <c r="E353" s="31">
        <f>E354</f>
        <v>0</v>
      </c>
      <c r="F353" s="31">
        <f>F354</f>
        <v>0</v>
      </c>
    </row>
    <row r="354" spans="1:6" s="22" customFormat="1" ht="18" customHeight="1" hidden="1">
      <c r="A354" s="154"/>
      <c r="B354" s="167"/>
      <c r="C354" s="158" t="s">
        <v>211</v>
      </c>
      <c r="D354" s="39" t="s">
        <v>212</v>
      </c>
      <c r="E354" s="21"/>
      <c r="F354" s="21"/>
    </row>
    <row r="355" spans="1:6" s="16" customFormat="1" ht="21" customHeight="1" hidden="1">
      <c r="A355" s="154"/>
      <c r="B355" s="30">
        <v>85278</v>
      </c>
      <c r="C355" s="376" t="s">
        <v>297</v>
      </c>
      <c r="D355" s="377"/>
      <c r="E355" s="31">
        <f>E356</f>
        <v>0</v>
      </c>
      <c r="F355" s="31">
        <f>F356</f>
        <v>0</v>
      </c>
    </row>
    <row r="356" spans="1:6" s="22" customFormat="1" ht="41.25" customHeight="1" hidden="1">
      <c r="A356" s="154"/>
      <c r="B356" s="167"/>
      <c r="C356" s="100" t="s">
        <v>88</v>
      </c>
      <c r="D356" s="212" t="s">
        <v>89</v>
      </c>
      <c r="E356" s="101"/>
      <c r="F356" s="101"/>
    </row>
    <row r="357" spans="1:6" s="16" customFormat="1" ht="24.75" customHeight="1" hidden="1">
      <c r="A357" s="147"/>
      <c r="B357" s="170"/>
      <c r="C357" s="253"/>
      <c r="D357" s="379" t="s">
        <v>330</v>
      </c>
      <c r="E357" s="379"/>
      <c r="F357" s="380"/>
    </row>
    <row r="358" spans="1:6" s="16" customFormat="1" ht="21" customHeight="1" hidden="1">
      <c r="A358" s="154"/>
      <c r="B358" s="30">
        <v>85295</v>
      </c>
      <c r="C358" s="376" t="s">
        <v>48</v>
      </c>
      <c r="D358" s="377"/>
      <c r="E358" s="31">
        <f>E359</f>
        <v>0</v>
      </c>
      <c r="F358" s="31">
        <f>F359</f>
        <v>0</v>
      </c>
    </row>
    <row r="359" spans="1:6" s="22" customFormat="1" ht="25.5" hidden="1">
      <c r="A359" s="154"/>
      <c r="B359" s="167"/>
      <c r="C359" s="100" t="s">
        <v>207</v>
      </c>
      <c r="D359" s="59" t="s">
        <v>208</v>
      </c>
      <c r="E359" s="37"/>
      <c r="F359" s="21"/>
    </row>
    <row r="360" spans="1:6" s="16" customFormat="1" ht="27.75" customHeight="1" hidden="1" thickBot="1">
      <c r="A360" s="147"/>
      <c r="B360" s="144"/>
      <c r="C360" s="145"/>
      <c r="D360" s="351" t="s">
        <v>317</v>
      </c>
      <c r="E360" s="351"/>
      <c r="F360" s="352"/>
    </row>
    <row r="361" spans="1:6" s="118" customFormat="1" ht="27.75" customHeight="1" hidden="1" thickBot="1">
      <c r="A361" s="288">
        <v>853</v>
      </c>
      <c r="B361" s="387" t="s">
        <v>298</v>
      </c>
      <c r="C361" s="388"/>
      <c r="D361" s="369"/>
      <c r="E361" s="290">
        <f>E362</f>
        <v>0</v>
      </c>
      <c r="F361" s="187">
        <f>F362</f>
        <v>0</v>
      </c>
    </row>
    <row r="362" spans="1:6" s="22" customFormat="1" ht="23.25" customHeight="1" hidden="1">
      <c r="A362" s="154"/>
      <c r="B362" s="84">
        <v>85395</v>
      </c>
      <c r="C362" s="371" t="s">
        <v>48</v>
      </c>
      <c r="D362" s="372"/>
      <c r="E362" s="291">
        <f>E363</f>
        <v>0</v>
      </c>
      <c r="F362" s="44">
        <f>F363</f>
        <v>0</v>
      </c>
    </row>
    <row r="363" spans="1:6" s="22" customFormat="1" ht="27.75" customHeight="1" hidden="1" thickBot="1">
      <c r="A363" s="154"/>
      <c r="B363" s="167"/>
      <c r="C363" s="289"/>
      <c r="D363" s="39"/>
      <c r="E363" s="201"/>
      <c r="F363" s="21"/>
    </row>
    <row r="364" spans="1:6" s="118" customFormat="1" ht="27.75" customHeight="1" hidden="1" thickBot="1">
      <c r="A364" s="288">
        <v>854</v>
      </c>
      <c r="B364" s="387" t="s">
        <v>213</v>
      </c>
      <c r="C364" s="388"/>
      <c r="D364" s="369"/>
      <c r="E364" s="117">
        <f>E365</f>
        <v>0</v>
      </c>
      <c r="F364" s="187">
        <f>F365</f>
        <v>0</v>
      </c>
    </row>
    <row r="365" spans="1:6" s="22" customFormat="1" ht="23.25" customHeight="1" hidden="1">
      <c r="A365" s="73"/>
      <c r="B365" s="119">
        <v>85415</v>
      </c>
      <c r="C365" s="359" t="s">
        <v>250</v>
      </c>
      <c r="D365" s="360"/>
      <c r="E365" s="93">
        <f>E366</f>
        <v>0</v>
      </c>
      <c r="F365" s="93">
        <f>F366</f>
        <v>0</v>
      </c>
    </row>
    <row r="366" spans="1:6" s="22" customFormat="1" ht="26.25" hidden="1" thickBot="1">
      <c r="A366" s="17"/>
      <c r="B366" s="68"/>
      <c r="C366" s="19" t="s">
        <v>207</v>
      </c>
      <c r="D366" s="59" t="s">
        <v>208</v>
      </c>
      <c r="E366" s="21"/>
      <c r="F366" s="21"/>
    </row>
    <row r="367" spans="1:6" s="118" customFormat="1" ht="30.75" hidden="1" thickBot="1">
      <c r="A367" s="54">
        <v>900</v>
      </c>
      <c r="B367" s="54"/>
      <c r="C367" s="116"/>
      <c r="D367" s="74" t="s">
        <v>214</v>
      </c>
      <c r="E367" s="117">
        <f>E368</f>
        <v>0</v>
      </c>
      <c r="F367" s="117">
        <f>F368+F370+F373+F375+F377</f>
        <v>0</v>
      </c>
    </row>
    <row r="368" spans="1:6" s="22" customFormat="1" ht="19.5" customHeight="1" hidden="1">
      <c r="A368" s="73"/>
      <c r="B368" s="119">
        <v>90001</v>
      </c>
      <c r="C368" s="91"/>
      <c r="D368" s="92" t="s">
        <v>215</v>
      </c>
      <c r="E368" s="120">
        <f>E369</f>
        <v>0</v>
      </c>
      <c r="F368" s="120">
        <f>F369</f>
        <v>0</v>
      </c>
    </row>
    <row r="369" spans="1:6" s="22" customFormat="1" ht="18" customHeight="1" hidden="1">
      <c r="A369" s="27"/>
      <c r="B369" s="68"/>
      <c r="C369" s="68">
        <v>4260</v>
      </c>
      <c r="D369" s="39" t="s">
        <v>62</v>
      </c>
      <c r="E369" s="21"/>
      <c r="F369" s="21"/>
    </row>
    <row r="370" spans="1:6" s="22" customFormat="1" ht="19.5" customHeight="1" hidden="1">
      <c r="A370" s="27"/>
      <c r="B370" s="121">
        <v>90002</v>
      </c>
      <c r="C370" s="100"/>
      <c r="D370" s="76" t="s">
        <v>216</v>
      </c>
      <c r="E370" s="122">
        <f>E372</f>
        <v>0</v>
      </c>
      <c r="F370" s="122">
        <f>SUM(F371:F372)</f>
        <v>0</v>
      </c>
    </row>
    <row r="371" spans="1:6" s="22" customFormat="1" ht="18" customHeight="1" hidden="1">
      <c r="A371" s="27"/>
      <c r="B371" s="68"/>
      <c r="C371" s="68">
        <v>4300</v>
      </c>
      <c r="D371" s="39" t="s">
        <v>25</v>
      </c>
      <c r="E371" s="21"/>
      <c r="F371" s="21"/>
    </row>
    <row r="372" spans="1:6" s="22" customFormat="1" ht="12.75" hidden="1">
      <c r="A372" s="27"/>
      <c r="B372" s="32"/>
      <c r="C372" s="32">
        <v>6060</v>
      </c>
      <c r="D372" s="33" t="s">
        <v>119</v>
      </c>
      <c r="E372" s="26"/>
      <c r="F372" s="26"/>
    </row>
    <row r="373" spans="1:6" s="22" customFormat="1" ht="14.25" hidden="1">
      <c r="A373" s="27"/>
      <c r="B373" s="121">
        <v>90005</v>
      </c>
      <c r="C373" s="100"/>
      <c r="D373" s="76" t="s">
        <v>217</v>
      </c>
      <c r="E373" s="122">
        <f>E374</f>
        <v>0</v>
      </c>
      <c r="F373" s="122">
        <f>F374</f>
        <v>0</v>
      </c>
    </row>
    <row r="374" spans="1:6" s="22" customFormat="1" ht="18" customHeight="1" hidden="1">
      <c r="A374" s="27"/>
      <c r="B374" s="68"/>
      <c r="C374" s="68">
        <v>4430</v>
      </c>
      <c r="D374" s="39" t="s">
        <v>66</v>
      </c>
      <c r="E374" s="21"/>
      <c r="F374" s="21"/>
    </row>
    <row r="375" spans="1:6" s="22" customFormat="1" ht="19.5" customHeight="1" hidden="1">
      <c r="A375" s="27"/>
      <c r="B375" s="121">
        <v>90015</v>
      </c>
      <c r="C375" s="100"/>
      <c r="D375" s="76" t="s">
        <v>218</v>
      </c>
      <c r="E375" s="122">
        <f>E376</f>
        <v>0</v>
      </c>
      <c r="F375" s="122">
        <f>F376</f>
        <v>0</v>
      </c>
    </row>
    <row r="376" spans="1:6" s="22" customFormat="1" ht="18" customHeight="1" hidden="1">
      <c r="A376" s="27"/>
      <c r="B376" s="68"/>
      <c r="C376" s="68">
        <v>4260</v>
      </c>
      <c r="D376" s="39" t="s">
        <v>62</v>
      </c>
      <c r="E376" s="21"/>
      <c r="F376" s="21"/>
    </row>
    <row r="377" spans="1:6" s="22" customFormat="1" ht="19.5" customHeight="1" hidden="1">
      <c r="A377" s="27"/>
      <c r="B377" s="121">
        <v>90095</v>
      </c>
      <c r="C377" s="100"/>
      <c r="D377" s="76" t="s">
        <v>48</v>
      </c>
      <c r="E377" s="122">
        <f>E378</f>
        <v>0</v>
      </c>
      <c r="F377" s="122">
        <f>F378</f>
        <v>0</v>
      </c>
    </row>
    <row r="378" spans="1:6" s="22" customFormat="1" ht="18" customHeight="1" hidden="1" thickBot="1">
      <c r="A378" s="17"/>
      <c r="B378" s="68"/>
      <c r="C378" s="68">
        <v>4300</v>
      </c>
      <c r="D378" s="39" t="s">
        <v>25</v>
      </c>
      <c r="E378" s="21"/>
      <c r="F378" s="21"/>
    </row>
    <row r="379" spans="1:6" s="118" customFormat="1" ht="25.5" customHeight="1" thickBot="1">
      <c r="A379" s="288">
        <v>921</v>
      </c>
      <c r="B379" s="387" t="s">
        <v>219</v>
      </c>
      <c r="C379" s="388"/>
      <c r="D379" s="369"/>
      <c r="E379" s="117">
        <f>E380+E386</f>
        <v>0</v>
      </c>
      <c r="F379" s="187">
        <f>F380+F386+F392</f>
        <v>304000</v>
      </c>
    </row>
    <row r="380" spans="1:6" s="22" customFormat="1" ht="19.5" customHeight="1" hidden="1">
      <c r="A380" s="154"/>
      <c r="B380" s="84">
        <v>92109</v>
      </c>
      <c r="C380" s="160"/>
      <c r="D380" s="123" t="s">
        <v>220</v>
      </c>
      <c r="E380" s="44">
        <f>E381</f>
        <v>0</v>
      </c>
      <c r="F380" s="44">
        <f>SUM(F384:F385)</f>
        <v>0</v>
      </c>
    </row>
    <row r="381" spans="1:6" s="22" customFormat="1" ht="38.25" hidden="1">
      <c r="A381" s="154"/>
      <c r="B381" s="167"/>
      <c r="C381" s="325">
        <v>6298</v>
      </c>
      <c r="D381" s="43" t="s">
        <v>34</v>
      </c>
      <c r="E381" s="44"/>
      <c r="F381" s="44"/>
    </row>
    <row r="382" spans="1:6" s="22" customFormat="1" ht="12" customHeight="1" hidden="1">
      <c r="A382" s="154"/>
      <c r="B382" s="46"/>
      <c r="C382" s="47"/>
      <c r="D382" s="48"/>
      <c r="E382" s="49"/>
      <c r="F382" s="49"/>
    </row>
    <row r="383" spans="1:6" s="6" customFormat="1" ht="7.5" customHeight="1" hidden="1">
      <c r="A383" s="50">
        <v>1</v>
      </c>
      <c r="B383" s="50">
        <v>2</v>
      </c>
      <c r="C383" s="153">
        <v>3</v>
      </c>
      <c r="D383" s="50">
        <v>4</v>
      </c>
      <c r="E383" s="50">
        <v>5</v>
      </c>
      <c r="F383" s="50">
        <v>6</v>
      </c>
    </row>
    <row r="384" spans="1:6" s="22" customFormat="1" ht="28.5" customHeight="1" hidden="1">
      <c r="A384" s="154"/>
      <c r="B384" s="167"/>
      <c r="C384" s="162" t="s">
        <v>221</v>
      </c>
      <c r="D384" s="33" t="s">
        <v>222</v>
      </c>
      <c r="E384" s="34"/>
      <c r="F384" s="34"/>
    </row>
    <row r="385" spans="1:6" s="22" customFormat="1" ht="16.5" customHeight="1" hidden="1">
      <c r="A385" s="154"/>
      <c r="B385" s="167"/>
      <c r="C385" s="163" t="s">
        <v>35</v>
      </c>
      <c r="D385" s="33" t="s">
        <v>36</v>
      </c>
      <c r="E385" s="26"/>
      <c r="F385" s="26"/>
    </row>
    <row r="386" spans="1:6" s="22" customFormat="1" ht="19.5" customHeight="1">
      <c r="A386" s="154"/>
      <c r="B386" s="121">
        <v>92116</v>
      </c>
      <c r="C386" s="376" t="s">
        <v>223</v>
      </c>
      <c r="D386" s="377"/>
      <c r="E386" s="101">
        <f>SUM(E387:E390)</f>
        <v>0</v>
      </c>
      <c r="F386" s="101">
        <f>F388</f>
        <v>304000</v>
      </c>
    </row>
    <row r="387" spans="1:6" s="22" customFormat="1" ht="38.25" hidden="1">
      <c r="A387" s="154"/>
      <c r="B387" s="164"/>
      <c r="C387" s="158" t="s">
        <v>68</v>
      </c>
      <c r="D387" s="39" t="s">
        <v>69</v>
      </c>
      <c r="E387" s="21"/>
      <c r="F387" s="21"/>
    </row>
    <row r="388" spans="1:6" s="22" customFormat="1" ht="38.25">
      <c r="A388" s="410" t="s">
        <v>347</v>
      </c>
      <c r="B388" s="411"/>
      <c r="C388" s="189">
        <v>6298</v>
      </c>
      <c r="D388" s="212" t="s">
        <v>34</v>
      </c>
      <c r="E388" s="101"/>
      <c r="F388" s="101">
        <v>304000</v>
      </c>
    </row>
    <row r="389" spans="1:6" s="16" customFormat="1" ht="27.75" customHeight="1" thickBot="1">
      <c r="A389" s="410"/>
      <c r="B389" s="411"/>
      <c r="C389" s="145"/>
      <c r="D389" s="351" t="s">
        <v>277</v>
      </c>
      <c r="E389" s="351"/>
      <c r="F389" s="352"/>
    </row>
    <row r="390" spans="1:6" s="22" customFormat="1" ht="25.5" hidden="1">
      <c r="A390" s="154"/>
      <c r="B390" s="167"/>
      <c r="C390" s="162" t="s">
        <v>221</v>
      </c>
      <c r="D390" s="33" t="s">
        <v>222</v>
      </c>
      <c r="E390" s="34"/>
      <c r="F390" s="34"/>
    </row>
    <row r="391" spans="1:6" s="22" customFormat="1" ht="16.5" customHeight="1" hidden="1">
      <c r="A391" s="154"/>
      <c r="B391" s="167"/>
      <c r="C391" s="163" t="s">
        <v>35</v>
      </c>
      <c r="D391" s="33" t="s">
        <v>36</v>
      </c>
      <c r="E391" s="26"/>
      <c r="F391" s="26"/>
    </row>
    <row r="392" spans="1:6" s="22" customFormat="1" ht="19.5" customHeight="1" hidden="1">
      <c r="A392" s="154"/>
      <c r="B392" s="121">
        <v>92120</v>
      </c>
      <c r="C392" s="270"/>
      <c r="D392" s="76" t="s">
        <v>224</v>
      </c>
      <c r="E392" s="122">
        <f>E393</f>
        <v>0</v>
      </c>
      <c r="F392" s="122">
        <f>F393</f>
        <v>0</v>
      </c>
    </row>
    <row r="393" spans="1:6" s="22" customFormat="1" ht="21.75" customHeight="1" hidden="1" thickBot="1">
      <c r="A393" s="154"/>
      <c r="B393" s="167"/>
      <c r="C393" s="233">
        <v>4300</v>
      </c>
      <c r="D393" s="39" t="s">
        <v>25</v>
      </c>
      <c r="E393" s="21"/>
      <c r="F393" s="21"/>
    </row>
    <row r="394" spans="1:6" s="118" customFormat="1" ht="24" customHeight="1" hidden="1" thickBot="1">
      <c r="A394" s="51">
        <v>926</v>
      </c>
      <c r="B394" s="326"/>
      <c r="C394" s="116"/>
      <c r="D394" s="74" t="s">
        <v>225</v>
      </c>
      <c r="E394" s="117">
        <f>E395+E400</f>
        <v>0</v>
      </c>
      <c r="F394" s="117">
        <f>F395+F400+F404</f>
        <v>0</v>
      </c>
    </row>
    <row r="395" spans="1:6" s="22" customFormat="1" ht="19.5" customHeight="1" hidden="1">
      <c r="A395" s="60"/>
      <c r="B395" s="124">
        <v>92605</v>
      </c>
      <c r="C395" s="19"/>
      <c r="D395" s="125" t="s">
        <v>226</v>
      </c>
      <c r="E395" s="37">
        <f>E397</f>
        <v>0</v>
      </c>
      <c r="F395" s="37">
        <f>SUM(F396:F398)</f>
        <v>0</v>
      </c>
    </row>
    <row r="396" spans="1:6" s="22" customFormat="1" ht="25.5" hidden="1">
      <c r="A396" s="73"/>
      <c r="B396" s="85"/>
      <c r="C396" s="19" t="s">
        <v>221</v>
      </c>
      <c r="D396" s="33" t="s">
        <v>222</v>
      </c>
      <c r="E396" s="21"/>
      <c r="F396" s="21"/>
    </row>
    <row r="397" spans="1:6" s="22" customFormat="1" ht="38.25" hidden="1">
      <c r="A397" s="27"/>
      <c r="B397" s="35"/>
      <c r="C397" s="35">
        <v>2820</v>
      </c>
      <c r="D397" s="36" t="s">
        <v>227</v>
      </c>
      <c r="E397" s="34"/>
      <c r="F397" s="34"/>
    </row>
    <row r="398" spans="1:6" s="22" customFormat="1" ht="28.5" customHeight="1" hidden="1" thickBot="1">
      <c r="A398" s="27"/>
      <c r="B398" s="35"/>
      <c r="C398" s="24" t="s">
        <v>61</v>
      </c>
      <c r="D398" s="33" t="s">
        <v>222</v>
      </c>
      <c r="E398" s="34"/>
      <c r="F398" s="34"/>
    </row>
    <row r="399" spans="1:7" s="126" customFormat="1" ht="28.5" customHeight="1" thickBot="1">
      <c r="A399" s="362" t="s">
        <v>228</v>
      </c>
      <c r="B399" s="363"/>
      <c r="C399" s="363"/>
      <c r="D399" s="364"/>
      <c r="E399" s="319">
        <f>E46+E180+E223+E334+E133+E235+E7+E379</f>
        <v>30000</v>
      </c>
      <c r="F399" s="319">
        <f>F46+F180+F223+F334+F133+F235+F7+F379+F61</f>
        <v>530642</v>
      </c>
      <c r="G399" s="209">
        <f>E399-F399</f>
        <v>-500642</v>
      </c>
    </row>
    <row r="400" spans="5:7" ht="17.25" customHeight="1">
      <c r="E400" s="127"/>
      <c r="F400" s="296"/>
      <c r="G400" s="296">
        <v>15991925.38</v>
      </c>
    </row>
    <row r="401" spans="1:7" ht="12.75">
      <c r="A401" s="128" t="s">
        <v>229</v>
      </c>
      <c r="B401" s="129"/>
      <c r="C401" s="129"/>
      <c r="E401" s="130"/>
      <c r="F401" s="131"/>
      <c r="G401" s="296">
        <f>G400+F400</f>
        <v>15991925.38</v>
      </c>
    </row>
    <row r="402" spans="2:6" ht="12.75">
      <c r="B402" s="132"/>
      <c r="C402" s="129"/>
      <c r="D402" s="131"/>
      <c r="E402" s="131"/>
      <c r="F402" s="131"/>
    </row>
    <row r="403" spans="2:6" ht="12.75">
      <c r="B403" s="129"/>
      <c r="C403" s="129"/>
      <c r="D403" s="131"/>
      <c r="E403" s="131"/>
      <c r="F403" s="131"/>
    </row>
    <row r="404" spans="2:6" ht="12.75">
      <c r="B404" s="129"/>
      <c r="C404" s="129"/>
      <c r="D404" s="131"/>
      <c r="E404" s="131"/>
      <c r="F404" s="131"/>
    </row>
    <row r="405" spans="2:6" ht="12.75">
      <c r="B405" s="129"/>
      <c r="C405" s="129"/>
      <c r="D405" s="131"/>
      <c r="E405" s="131"/>
      <c r="F405" s="131"/>
    </row>
    <row r="406" spans="2:6" ht="12.75">
      <c r="B406" s="129"/>
      <c r="C406" s="129"/>
      <c r="D406" s="131"/>
      <c r="E406" s="131"/>
      <c r="F406" s="131"/>
    </row>
    <row r="407" spans="2:6" ht="12.75">
      <c r="B407" s="129"/>
      <c r="C407" s="129"/>
      <c r="D407" s="131"/>
      <c r="E407" s="131"/>
      <c r="F407" s="131"/>
    </row>
    <row r="408" spans="2:6" ht="12.75">
      <c r="B408" s="129"/>
      <c r="C408" s="129"/>
      <c r="D408" s="131"/>
      <c r="E408" s="131"/>
      <c r="F408" s="131"/>
    </row>
    <row r="409" spans="2:6" ht="12.75">
      <c r="B409" s="129"/>
      <c r="C409" s="129"/>
      <c r="D409" s="131"/>
      <c r="E409" s="131"/>
      <c r="F409" s="131"/>
    </row>
    <row r="410" spans="2:6" ht="12.75">
      <c r="B410" s="129"/>
      <c r="C410" s="129"/>
      <c r="D410" s="131"/>
      <c r="E410" s="131"/>
      <c r="F410" s="131"/>
    </row>
    <row r="411" spans="2:6" ht="12.75">
      <c r="B411" s="129"/>
      <c r="C411" s="129"/>
      <c r="D411" s="131"/>
      <c r="E411" s="131"/>
      <c r="F411" s="131"/>
    </row>
    <row r="412" spans="2:6" ht="12.75">
      <c r="B412" s="129"/>
      <c r="C412" s="129"/>
      <c r="D412" s="131"/>
      <c r="E412" s="131"/>
      <c r="F412" s="131"/>
    </row>
    <row r="413" spans="2:6" ht="12.75">
      <c r="B413" s="129"/>
      <c r="C413" s="129"/>
      <c r="D413" s="131"/>
      <c r="E413" s="131"/>
      <c r="F413" s="131"/>
    </row>
    <row r="414" spans="2:6" ht="12.75">
      <c r="B414" s="129"/>
      <c r="C414" s="129"/>
      <c r="D414" s="131"/>
      <c r="E414" s="131"/>
      <c r="F414" s="131"/>
    </row>
    <row r="415" spans="2:6" ht="12.75">
      <c r="B415" s="129"/>
      <c r="C415" s="129"/>
      <c r="D415" s="131"/>
      <c r="E415" s="131"/>
      <c r="F415" s="131"/>
    </row>
    <row r="416" spans="2:6" ht="12.75">
      <c r="B416" s="129"/>
      <c r="C416" s="129"/>
      <c r="D416" s="131"/>
      <c r="E416" s="131"/>
      <c r="F416" s="131"/>
    </row>
    <row r="417" spans="2:6" ht="12.75">
      <c r="B417" s="129"/>
      <c r="C417" s="129"/>
      <c r="D417" s="131"/>
      <c r="E417" s="131"/>
      <c r="F417" s="131"/>
    </row>
    <row r="418" spans="2:6" ht="12.75">
      <c r="B418" s="129"/>
      <c r="C418" s="129"/>
      <c r="D418" s="131"/>
      <c r="E418" s="131"/>
      <c r="F418" s="131"/>
    </row>
    <row r="419" spans="2:6" ht="12.75">
      <c r="B419" s="129"/>
      <c r="C419" s="129"/>
      <c r="D419" s="131"/>
      <c r="E419" s="131"/>
      <c r="F419" s="131"/>
    </row>
    <row r="420" spans="2:6" ht="12.75">
      <c r="B420" s="129"/>
      <c r="C420" s="129"/>
      <c r="D420" s="131"/>
      <c r="E420" s="131"/>
      <c r="F420" s="131"/>
    </row>
    <row r="421" spans="2:6" ht="12.75">
      <c r="B421" s="129"/>
      <c r="C421" s="129"/>
      <c r="D421" s="131"/>
      <c r="E421" s="131"/>
      <c r="F421" s="131"/>
    </row>
    <row r="422" spans="2:6" ht="12.75">
      <c r="B422" s="129"/>
      <c r="C422" s="129"/>
      <c r="D422" s="131"/>
      <c r="E422" s="131"/>
      <c r="F422" s="131"/>
    </row>
    <row r="423" spans="2:6" ht="12.75">
      <c r="B423" s="129"/>
      <c r="C423" s="129"/>
      <c r="D423" s="131"/>
      <c r="E423" s="131"/>
      <c r="F423" s="131"/>
    </row>
    <row r="424" spans="2:6" ht="12.75">
      <c r="B424" s="129"/>
      <c r="C424" s="129"/>
      <c r="D424" s="131"/>
      <c r="E424" s="131"/>
      <c r="F424" s="131"/>
    </row>
    <row r="425" spans="2:6" ht="12.75">
      <c r="B425" s="129"/>
      <c r="C425" s="129"/>
      <c r="D425" s="131"/>
      <c r="E425" s="131"/>
      <c r="F425" s="131"/>
    </row>
    <row r="426" spans="2:6" ht="12.75">
      <c r="B426" s="129"/>
      <c r="C426" s="129"/>
      <c r="D426" s="131"/>
      <c r="E426" s="131"/>
      <c r="F426" s="131"/>
    </row>
    <row r="427" spans="2:6" ht="12.75">
      <c r="B427" s="129"/>
      <c r="C427" s="129"/>
      <c r="D427" s="131"/>
      <c r="E427" s="131"/>
      <c r="F427" s="131"/>
    </row>
    <row r="428" spans="2:6" ht="12.75">
      <c r="B428" s="129"/>
      <c r="C428" s="129"/>
      <c r="D428" s="131"/>
      <c r="E428" s="131"/>
      <c r="F428" s="131"/>
    </row>
    <row r="429" spans="2:6" ht="12.75">
      <c r="B429" s="129"/>
      <c r="C429" s="129"/>
      <c r="D429" s="131"/>
      <c r="E429" s="131"/>
      <c r="F429" s="131"/>
    </row>
    <row r="430" spans="2:6" ht="12.75">
      <c r="B430" s="129"/>
      <c r="C430" s="129"/>
      <c r="D430" s="131"/>
      <c r="E430" s="131"/>
      <c r="F430" s="131"/>
    </row>
    <row r="431" spans="2:6" ht="12.75">
      <c r="B431" s="129"/>
      <c r="C431" s="129"/>
      <c r="D431" s="131"/>
      <c r="E431" s="131"/>
      <c r="F431" s="131"/>
    </row>
    <row r="432" spans="2:6" ht="12.75">
      <c r="B432" s="129"/>
      <c r="C432" s="129"/>
      <c r="D432" s="131"/>
      <c r="E432" s="131"/>
      <c r="F432" s="131"/>
    </row>
    <row r="433" spans="2:6" ht="12.75">
      <c r="B433" s="129"/>
      <c r="C433" s="129"/>
      <c r="D433" s="131"/>
      <c r="E433" s="131"/>
      <c r="F433" s="131"/>
    </row>
  </sheetData>
  <mergeCells count="56">
    <mergeCell ref="A388:B389"/>
    <mergeCell ref="B334:D334"/>
    <mergeCell ref="D357:F357"/>
    <mergeCell ref="A34:B34"/>
    <mergeCell ref="A18:B20"/>
    <mergeCell ref="A51:B54"/>
    <mergeCell ref="A66:B66"/>
    <mergeCell ref="B41:D41"/>
    <mergeCell ref="B46:D46"/>
    <mergeCell ref="C49:D49"/>
    <mergeCell ref="C312:D312"/>
    <mergeCell ref="C358:D358"/>
    <mergeCell ref="C345:D345"/>
    <mergeCell ref="C386:D386"/>
    <mergeCell ref="D389:F389"/>
    <mergeCell ref="C349:D349"/>
    <mergeCell ref="B379:D379"/>
    <mergeCell ref="D234:F234"/>
    <mergeCell ref="B235:D235"/>
    <mergeCell ref="C236:D236"/>
    <mergeCell ref="C355:D355"/>
    <mergeCell ref="D352:F352"/>
    <mergeCell ref="D314:F314"/>
    <mergeCell ref="C365:D365"/>
    <mergeCell ref="B364:D364"/>
    <mergeCell ref="D360:F360"/>
    <mergeCell ref="A399:D399"/>
    <mergeCell ref="E4:E5"/>
    <mergeCell ref="F4:F5"/>
    <mergeCell ref="A4:A5"/>
    <mergeCell ref="B4:B5"/>
    <mergeCell ref="C4:C5"/>
    <mergeCell ref="D4:D5"/>
    <mergeCell ref="C335:D335"/>
    <mergeCell ref="B180:D180"/>
    <mergeCell ref="C33:D33"/>
    <mergeCell ref="A2:F2"/>
    <mergeCell ref="B7:D7"/>
    <mergeCell ref="D333:F333"/>
    <mergeCell ref="C17:D17"/>
    <mergeCell ref="C139:D139"/>
    <mergeCell ref="B133:D133"/>
    <mergeCell ref="D141:F141"/>
    <mergeCell ref="B61:D61"/>
    <mergeCell ref="C62:D62"/>
    <mergeCell ref="D18:F18"/>
    <mergeCell ref="C362:D362"/>
    <mergeCell ref="B223:D223"/>
    <mergeCell ref="C207:D207"/>
    <mergeCell ref="C224:D224"/>
    <mergeCell ref="C341:D341"/>
    <mergeCell ref="D344:F344"/>
    <mergeCell ref="D348:F348"/>
    <mergeCell ref="B361:D361"/>
    <mergeCell ref="D339:F339"/>
    <mergeCell ref="C337:D337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Zarządzenia Wójta Gminy Miłkowice Nr 61/2009 
z dnia  29 września 2009r.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H556"/>
  <sheetViews>
    <sheetView showGridLines="0" tabSelected="1" zoomScale="75" zoomScaleNormal="75" workbookViewId="0" topLeftCell="A386">
      <selection activeCell="J485" sqref="J485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4.375" style="2" customWidth="1"/>
    <col min="5" max="6" width="16.625" style="2" customWidth="1"/>
    <col min="7" max="7" width="15.375" style="2" customWidth="1"/>
    <col min="8" max="8" width="13.875" style="2" bestFit="1" customWidth="1"/>
    <col min="9" max="16384" width="9.125" style="2" customWidth="1"/>
  </cols>
  <sheetData>
    <row r="1" ht="9" customHeight="1"/>
    <row r="2" spans="1:6" ht="17.25" customHeight="1">
      <c r="A2" s="381" t="s">
        <v>244</v>
      </c>
      <c r="B2" s="381"/>
      <c r="C2" s="381"/>
      <c r="D2" s="381"/>
      <c r="E2" s="381"/>
      <c r="F2" s="381"/>
    </row>
    <row r="3" spans="1:6" ht="9.75" customHeight="1" thickBot="1">
      <c r="A3" s="3"/>
      <c r="B3" s="3"/>
      <c r="C3" s="3"/>
      <c r="D3" s="3"/>
      <c r="E3" s="3"/>
      <c r="F3" s="3"/>
    </row>
    <row r="4" spans="1:6" s="4" customFormat="1" ht="14.25" customHeight="1">
      <c r="A4" s="358" t="s">
        <v>4</v>
      </c>
      <c r="B4" s="358" t="s">
        <v>5</v>
      </c>
      <c r="C4" s="358" t="s">
        <v>6</v>
      </c>
      <c r="D4" s="358" t="s">
        <v>7</v>
      </c>
      <c r="E4" s="365" t="s">
        <v>286</v>
      </c>
      <c r="F4" s="365" t="s">
        <v>287</v>
      </c>
    </row>
    <row r="5" spans="1:6" s="4" customFormat="1" ht="15" customHeight="1" thickBot="1">
      <c r="A5" s="366"/>
      <c r="B5" s="366"/>
      <c r="C5" s="366"/>
      <c r="D5" s="366"/>
      <c r="E5" s="366"/>
      <c r="F5" s="366"/>
    </row>
    <row r="6" spans="1:6" s="6" customFormat="1" ht="7.5" customHeight="1" thickBot="1">
      <c r="A6" s="5">
        <v>1</v>
      </c>
      <c r="B6" s="5">
        <v>2</v>
      </c>
      <c r="C6" s="5">
        <v>3</v>
      </c>
      <c r="D6" s="5">
        <v>3</v>
      </c>
      <c r="E6" s="5">
        <v>4</v>
      </c>
      <c r="F6" s="5">
        <v>5</v>
      </c>
    </row>
    <row r="7" spans="1:7" s="11" customFormat="1" ht="23.25" customHeight="1" thickBot="1">
      <c r="A7" s="7" t="s">
        <v>8</v>
      </c>
      <c r="B7" s="373" t="s">
        <v>9</v>
      </c>
      <c r="C7" s="374"/>
      <c r="D7" s="375"/>
      <c r="E7" s="10">
        <f>E17+E38</f>
        <v>59000</v>
      </c>
      <c r="F7" s="10">
        <f>F17+F38+F8+F32+F34+F36</f>
        <v>50000</v>
      </c>
      <c r="G7" s="57">
        <f>E7-F7</f>
        <v>9000</v>
      </c>
    </row>
    <row r="8" spans="1:6" s="16" customFormat="1" ht="23.25" customHeight="1" hidden="1">
      <c r="A8" s="12"/>
      <c r="B8" s="13" t="s">
        <v>10</v>
      </c>
      <c r="C8" s="14"/>
      <c r="D8" s="14" t="s">
        <v>11</v>
      </c>
      <c r="E8" s="15">
        <f>SUM(E16:E18)</f>
        <v>59000</v>
      </c>
      <c r="F8" s="15">
        <f>SUM(F9:F16)</f>
        <v>0</v>
      </c>
    </row>
    <row r="9" spans="1:6" s="22" customFormat="1" ht="16.5" customHeight="1" hidden="1">
      <c r="A9" s="17"/>
      <c r="B9" s="18"/>
      <c r="C9" s="19" t="s">
        <v>12</v>
      </c>
      <c r="D9" s="20" t="s">
        <v>13</v>
      </c>
      <c r="E9" s="21"/>
      <c r="F9" s="21"/>
    </row>
    <row r="10" spans="1:6" s="22" customFormat="1" ht="16.5" customHeight="1" hidden="1">
      <c r="A10" s="17"/>
      <c r="B10" s="23"/>
      <c r="C10" s="24" t="s">
        <v>14</v>
      </c>
      <c r="D10" s="25" t="s">
        <v>15</v>
      </c>
      <c r="E10" s="26"/>
      <c r="F10" s="26"/>
    </row>
    <row r="11" spans="1:6" s="22" customFormat="1" ht="16.5" customHeight="1" hidden="1">
      <c r="A11" s="17"/>
      <c r="B11" s="23"/>
      <c r="C11" s="24" t="s">
        <v>16</v>
      </c>
      <c r="D11" s="25" t="s">
        <v>17</v>
      </c>
      <c r="E11" s="26"/>
      <c r="F11" s="26"/>
    </row>
    <row r="12" spans="1:6" s="22" customFormat="1" ht="16.5" customHeight="1" hidden="1">
      <c r="A12" s="17"/>
      <c r="B12" s="23"/>
      <c r="C12" s="24" t="s">
        <v>18</v>
      </c>
      <c r="D12" s="25" t="s">
        <v>19</v>
      </c>
      <c r="E12" s="26"/>
      <c r="F12" s="26"/>
    </row>
    <row r="13" spans="1:6" s="22" customFormat="1" ht="16.5" customHeight="1" hidden="1">
      <c r="A13" s="17"/>
      <c r="B13" s="23"/>
      <c r="C13" s="24" t="s">
        <v>20</v>
      </c>
      <c r="D13" s="25" t="s">
        <v>21</v>
      </c>
      <c r="E13" s="26"/>
      <c r="F13" s="26"/>
    </row>
    <row r="14" spans="1:6" s="22" customFormat="1" ht="16.5" customHeight="1" hidden="1">
      <c r="A14" s="17"/>
      <c r="B14" s="23"/>
      <c r="C14" s="24" t="s">
        <v>22</v>
      </c>
      <c r="D14" s="25" t="s">
        <v>23</v>
      </c>
      <c r="E14" s="26"/>
      <c r="F14" s="26"/>
    </row>
    <row r="15" spans="1:6" s="22" customFormat="1" ht="16.5" customHeight="1" hidden="1">
      <c r="A15" s="17"/>
      <c r="B15" s="23"/>
      <c r="C15" s="24" t="s">
        <v>24</v>
      </c>
      <c r="D15" s="25" t="s">
        <v>25</v>
      </c>
      <c r="E15" s="26"/>
      <c r="F15" s="26"/>
    </row>
    <row r="16" spans="1:6" s="22" customFormat="1" ht="16.5" customHeight="1" hidden="1">
      <c r="A16" s="17"/>
      <c r="B16" s="23"/>
      <c r="C16" s="28" t="s">
        <v>26</v>
      </c>
      <c r="D16" s="25" t="s">
        <v>27</v>
      </c>
      <c r="E16" s="26"/>
      <c r="F16" s="26"/>
    </row>
    <row r="17" spans="1:6" s="16" customFormat="1" ht="20.25" customHeight="1">
      <c r="A17" s="168"/>
      <c r="B17" s="29" t="s">
        <v>28</v>
      </c>
      <c r="C17" s="355" t="s">
        <v>29</v>
      </c>
      <c r="D17" s="350"/>
      <c r="E17" s="31">
        <f>E23+E29+E31</f>
        <v>59000</v>
      </c>
      <c r="F17" s="31">
        <f>F23+F29+F31</f>
        <v>50000</v>
      </c>
    </row>
    <row r="18" spans="1:6" s="22" customFormat="1" ht="21" customHeight="1" hidden="1">
      <c r="A18" s="154"/>
      <c r="B18" s="46"/>
      <c r="C18" s="161" t="s">
        <v>30</v>
      </c>
      <c r="D18" s="20" t="s">
        <v>31</v>
      </c>
      <c r="E18" s="21"/>
      <c r="F18" s="21"/>
    </row>
    <row r="19" spans="1:6" s="22" customFormat="1" ht="51" hidden="1">
      <c r="A19" s="154"/>
      <c r="B19" s="167"/>
      <c r="C19" s="162" t="s">
        <v>32</v>
      </c>
      <c r="D19" s="33" t="s">
        <v>33</v>
      </c>
      <c r="E19" s="34"/>
      <c r="F19" s="26"/>
    </row>
    <row r="20" spans="1:6" s="22" customFormat="1" ht="38.25" hidden="1">
      <c r="A20" s="154"/>
      <c r="B20" s="167"/>
      <c r="C20" s="166">
        <v>6298</v>
      </c>
      <c r="D20" s="36" t="s">
        <v>34</v>
      </c>
      <c r="E20" s="37"/>
      <c r="F20" s="26"/>
    </row>
    <row r="21" spans="1:6" s="22" customFormat="1" ht="17.25" customHeight="1" hidden="1">
      <c r="A21" s="154"/>
      <c r="B21" s="46"/>
      <c r="C21" s="162" t="s">
        <v>35</v>
      </c>
      <c r="D21" s="135" t="s">
        <v>231</v>
      </c>
      <c r="E21" s="26"/>
      <c r="F21" s="26"/>
    </row>
    <row r="22" spans="1:6" s="22" customFormat="1" ht="21.75" customHeight="1" hidden="1">
      <c r="A22" s="154"/>
      <c r="B22" s="46"/>
      <c r="C22" s="163"/>
      <c r="D22" s="136" t="s">
        <v>0</v>
      </c>
      <c r="E22" s="137"/>
      <c r="F22" s="26"/>
    </row>
    <row r="23" spans="1:6" s="22" customFormat="1" ht="18" customHeight="1">
      <c r="A23" s="410" t="s">
        <v>348</v>
      </c>
      <c r="B23" s="411"/>
      <c r="C23" s="100" t="s">
        <v>35</v>
      </c>
      <c r="D23" s="183" t="s">
        <v>36</v>
      </c>
      <c r="E23" s="101">
        <f>E27+E28</f>
        <v>59000</v>
      </c>
      <c r="F23" s="101">
        <f>F27+F28</f>
        <v>0</v>
      </c>
    </row>
    <row r="24" spans="1:6" s="22" customFormat="1" ht="22.5" customHeight="1" hidden="1">
      <c r="A24" s="410"/>
      <c r="B24" s="411"/>
      <c r="C24" s="185" t="s">
        <v>35</v>
      </c>
      <c r="D24" s="212" t="s">
        <v>36</v>
      </c>
      <c r="E24" s="101" t="e">
        <f>#REF!</f>
        <v>#REF!</v>
      </c>
      <c r="F24" s="101"/>
    </row>
    <row r="25" spans="1:6" s="22" customFormat="1" ht="18" customHeight="1" hidden="1">
      <c r="A25" s="410"/>
      <c r="B25" s="411"/>
      <c r="C25" s="396" t="s">
        <v>290</v>
      </c>
      <c r="D25" s="397"/>
      <c r="E25" s="263"/>
      <c r="F25" s="257"/>
    </row>
    <row r="26" spans="1:6" s="22" customFormat="1" ht="24" customHeight="1" hidden="1">
      <c r="A26" s="410"/>
      <c r="B26" s="411"/>
      <c r="C26" s="390" t="s">
        <v>291</v>
      </c>
      <c r="D26" s="391"/>
      <c r="E26" s="420"/>
      <c r="F26" s="274"/>
    </row>
    <row r="27" spans="1:6" s="22" customFormat="1" ht="27.75" customHeight="1">
      <c r="A27" s="410"/>
      <c r="B27" s="411"/>
      <c r="C27" s="417" t="s">
        <v>338</v>
      </c>
      <c r="D27" s="418"/>
      <c r="E27" s="422">
        <v>29000</v>
      </c>
      <c r="F27" s="342"/>
    </row>
    <row r="28" spans="1:6" s="22" customFormat="1" ht="30" customHeight="1">
      <c r="A28" s="410"/>
      <c r="B28" s="411"/>
      <c r="C28" s="416" t="s">
        <v>349</v>
      </c>
      <c r="D28" s="416"/>
      <c r="E28" s="421">
        <v>30000</v>
      </c>
      <c r="F28" s="419"/>
    </row>
    <row r="29" spans="1:6" s="22" customFormat="1" ht="38.25">
      <c r="A29" s="410"/>
      <c r="B29" s="411"/>
      <c r="C29" s="185" t="s">
        <v>350</v>
      </c>
      <c r="D29" s="183" t="s">
        <v>351</v>
      </c>
      <c r="E29" s="101">
        <f>E32+E35+E36</f>
        <v>0</v>
      </c>
      <c r="F29" s="101">
        <v>20000</v>
      </c>
    </row>
    <row r="30" spans="1:6" s="22" customFormat="1" ht="25.5">
      <c r="A30" s="410"/>
      <c r="B30" s="411"/>
      <c r="C30" s="341"/>
      <c r="D30" s="343" t="s">
        <v>334</v>
      </c>
      <c r="E30" s="344"/>
      <c r="F30" s="345">
        <v>20000</v>
      </c>
    </row>
    <row r="31" spans="1:6" s="22" customFormat="1" ht="63.75">
      <c r="A31" s="410"/>
      <c r="B31" s="411"/>
      <c r="C31" s="185" t="s">
        <v>352</v>
      </c>
      <c r="D31" s="183" t="s">
        <v>353</v>
      </c>
      <c r="E31" s="101">
        <f>E34+E37+E38</f>
        <v>0</v>
      </c>
      <c r="F31" s="101">
        <v>30000</v>
      </c>
    </row>
    <row r="32" spans="1:6" s="16" customFormat="1" ht="23.25" customHeight="1" hidden="1">
      <c r="A32" s="154"/>
      <c r="B32" s="145" t="s">
        <v>39</v>
      </c>
      <c r="C32" s="151"/>
      <c r="D32" s="30" t="s">
        <v>40</v>
      </c>
      <c r="E32" s="203">
        <f>E33</f>
        <v>0</v>
      </c>
      <c r="F32" s="31">
        <f>F33</f>
        <v>0</v>
      </c>
    </row>
    <row r="33" spans="1:6" s="22" customFormat="1" ht="19.5" customHeight="1" hidden="1">
      <c r="A33" s="154"/>
      <c r="B33" s="46"/>
      <c r="C33" s="158" t="s">
        <v>24</v>
      </c>
      <c r="D33" s="20" t="s">
        <v>25</v>
      </c>
      <c r="E33" s="201"/>
      <c r="F33" s="21"/>
    </row>
    <row r="34" spans="1:6" s="16" customFormat="1" ht="23.25" customHeight="1" hidden="1">
      <c r="A34" s="154"/>
      <c r="B34" s="145" t="s">
        <v>41</v>
      </c>
      <c r="C34" s="151"/>
      <c r="D34" s="30" t="s">
        <v>42</v>
      </c>
      <c r="E34" s="203">
        <f>E35</f>
        <v>0</v>
      </c>
      <c r="F34" s="31">
        <f>F35</f>
        <v>0</v>
      </c>
    </row>
    <row r="35" spans="1:6" s="22" customFormat="1" ht="19.5" customHeight="1" hidden="1">
      <c r="A35" s="154"/>
      <c r="B35" s="46"/>
      <c r="C35" s="158" t="s">
        <v>43</v>
      </c>
      <c r="D35" s="39" t="s">
        <v>44</v>
      </c>
      <c r="E35" s="201"/>
      <c r="F35" s="21"/>
    </row>
    <row r="36" spans="1:6" s="16" customFormat="1" ht="23.25" customHeight="1" hidden="1">
      <c r="A36" s="154"/>
      <c r="B36" s="145" t="s">
        <v>45</v>
      </c>
      <c r="C36" s="151"/>
      <c r="D36" s="30" t="s">
        <v>46</v>
      </c>
      <c r="E36" s="203">
        <f>E37</f>
        <v>0</v>
      </c>
      <c r="F36" s="31">
        <f>F37</f>
        <v>0</v>
      </c>
    </row>
    <row r="37" spans="1:6" s="22" customFormat="1" ht="19.5" customHeight="1" hidden="1">
      <c r="A37" s="154"/>
      <c r="B37" s="46"/>
      <c r="C37" s="158" t="s">
        <v>35</v>
      </c>
      <c r="D37" s="39" t="s">
        <v>36</v>
      </c>
      <c r="E37" s="201"/>
      <c r="F37" s="21"/>
    </row>
    <row r="38" spans="1:6" s="16" customFormat="1" ht="22.5" customHeight="1" hidden="1">
      <c r="A38" s="168"/>
      <c r="B38" s="29" t="s">
        <v>47</v>
      </c>
      <c r="C38" s="355" t="s">
        <v>48</v>
      </c>
      <c r="D38" s="350"/>
      <c r="E38" s="203">
        <f>SUM(E39:E42)</f>
        <v>0</v>
      </c>
      <c r="F38" s="31"/>
    </row>
    <row r="39" spans="1:6" s="22" customFormat="1" ht="19.5" customHeight="1" hidden="1">
      <c r="A39" s="154"/>
      <c r="B39" s="46"/>
      <c r="C39" s="100" t="s">
        <v>12</v>
      </c>
      <c r="D39" s="186" t="s">
        <v>13</v>
      </c>
      <c r="E39" s="208"/>
      <c r="F39" s="101"/>
    </row>
    <row r="40" spans="1:6" s="22" customFormat="1" ht="19.5" customHeight="1" hidden="1">
      <c r="A40" s="154"/>
      <c r="B40" s="46"/>
      <c r="C40" s="100" t="s">
        <v>16</v>
      </c>
      <c r="D40" s="186" t="s">
        <v>17</v>
      </c>
      <c r="E40" s="208"/>
      <c r="F40" s="101"/>
    </row>
    <row r="41" spans="1:6" s="22" customFormat="1" ht="19.5" customHeight="1" hidden="1">
      <c r="A41" s="154"/>
      <c r="B41" s="46"/>
      <c r="C41" s="100" t="s">
        <v>18</v>
      </c>
      <c r="D41" s="186" t="s">
        <v>19</v>
      </c>
      <c r="E41" s="208"/>
      <c r="F41" s="101"/>
    </row>
    <row r="42" spans="1:6" s="22" customFormat="1" ht="19.5" customHeight="1" hidden="1">
      <c r="A42" s="154"/>
      <c r="B42" s="46"/>
      <c r="C42" s="185" t="s">
        <v>65</v>
      </c>
      <c r="D42" s="193" t="s">
        <v>66</v>
      </c>
      <c r="E42" s="208"/>
      <c r="F42" s="101"/>
    </row>
    <row r="43" spans="1:6" s="16" customFormat="1" ht="40.5" customHeight="1" hidden="1" thickBot="1">
      <c r="A43" s="147"/>
      <c r="B43" s="144"/>
      <c r="C43" s="207"/>
      <c r="D43" s="351" t="s">
        <v>254</v>
      </c>
      <c r="E43" s="351"/>
      <c r="F43" s="352"/>
    </row>
    <row r="44" spans="1:6" s="11" customFormat="1" ht="22.5" customHeight="1" hidden="1" thickBot="1">
      <c r="A44" s="7" t="s">
        <v>51</v>
      </c>
      <c r="B44" s="8"/>
      <c r="C44" s="9"/>
      <c r="D44" s="9" t="s">
        <v>52</v>
      </c>
      <c r="E44" s="10">
        <f>E45</f>
        <v>0</v>
      </c>
      <c r="F44" s="156">
        <f>F45</f>
        <v>0</v>
      </c>
    </row>
    <row r="45" spans="1:6" s="16" customFormat="1" ht="22.5" customHeight="1" hidden="1">
      <c r="A45" s="12"/>
      <c r="B45" s="13" t="s">
        <v>53</v>
      </c>
      <c r="C45" s="14"/>
      <c r="D45" s="14" t="s">
        <v>54</v>
      </c>
      <c r="E45" s="15">
        <f>E46</f>
        <v>0</v>
      </c>
      <c r="F45" s="15">
        <f>F46</f>
        <v>0</v>
      </c>
    </row>
    <row r="46" spans="1:6" s="22" customFormat="1" ht="59.25" customHeight="1" hidden="1">
      <c r="A46" s="40"/>
      <c r="B46" s="41"/>
      <c r="C46" s="42" t="s">
        <v>55</v>
      </c>
      <c r="D46" s="43" t="s">
        <v>56</v>
      </c>
      <c r="E46" s="44"/>
      <c r="F46" s="44"/>
    </row>
    <row r="47" spans="1:6" s="22" customFormat="1" ht="8.25" customHeight="1" hidden="1">
      <c r="A47" s="154"/>
      <c r="B47" s="46"/>
      <c r="C47" s="47"/>
      <c r="D47" s="48"/>
      <c r="E47" s="49"/>
      <c r="F47" s="49"/>
    </row>
    <row r="48" spans="1:6" s="6" customFormat="1" ht="7.5" customHeight="1" hidden="1" thickBot="1">
      <c r="A48" s="65">
        <v>1</v>
      </c>
      <c r="B48" s="65">
        <v>2</v>
      </c>
      <c r="C48" s="65">
        <v>3</v>
      </c>
      <c r="D48" s="65">
        <v>4</v>
      </c>
      <c r="E48" s="65">
        <v>5</v>
      </c>
      <c r="F48" s="65">
        <v>6</v>
      </c>
    </row>
    <row r="49" spans="1:7" s="11" customFormat="1" ht="30" customHeight="1" hidden="1" thickBot="1">
      <c r="A49" s="77">
        <v>400</v>
      </c>
      <c r="B49" s="387" t="s">
        <v>57</v>
      </c>
      <c r="C49" s="388"/>
      <c r="D49" s="369"/>
      <c r="E49" s="10">
        <f>E50</f>
        <v>0</v>
      </c>
      <c r="F49" s="156">
        <f>F50</f>
        <v>0</v>
      </c>
      <c r="G49" s="57">
        <f>E49-F49</f>
        <v>0</v>
      </c>
    </row>
    <row r="50" spans="1:6" s="16" customFormat="1" ht="22.5" customHeight="1" hidden="1">
      <c r="A50" s="147"/>
      <c r="B50" s="55">
        <v>40002</v>
      </c>
      <c r="C50" s="370" t="s">
        <v>58</v>
      </c>
      <c r="D50" s="361"/>
      <c r="E50" s="56">
        <f>E53</f>
        <v>0</v>
      </c>
      <c r="F50" s="56">
        <f>F53</f>
        <v>0</v>
      </c>
    </row>
    <row r="51" spans="1:6" s="22" customFormat="1" ht="19.5" customHeight="1" hidden="1">
      <c r="A51" s="154"/>
      <c r="B51" s="46"/>
      <c r="C51" s="158" t="s">
        <v>30</v>
      </c>
      <c r="D51" s="20" t="s">
        <v>31</v>
      </c>
      <c r="E51" s="21"/>
      <c r="F51" s="21"/>
    </row>
    <row r="52" spans="1:6" s="22" customFormat="1" ht="19.5" customHeight="1" hidden="1">
      <c r="A52" s="154"/>
      <c r="B52" s="46"/>
      <c r="C52" s="161"/>
      <c r="D52" s="183" t="s">
        <v>232</v>
      </c>
      <c r="E52" s="101">
        <f>E53</f>
        <v>0</v>
      </c>
      <c r="F52" s="101">
        <f>F53</f>
        <v>0</v>
      </c>
    </row>
    <row r="53" spans="1:6" s="22" customFormat="1" ht="23.25" customHeight="1" hidden="1">
      <c r="A53" s="154"/>
      <c r="B53" s="46"/>
      <c r="C53" s="100" t="s">
        <v>59</v>
      </c>
      <c r="D53" s="212" t="s">
        <v>60</v>
      </c>
      <c r="E53" s="101">
        <f>E54+E55</f>
        <v>0</v>
      </c>
      <c r="F53" s="101">
        <f>F54+F55</f>
        <v>0</v>
      </c>
    </row>
    <row r="54" spans="1:7" s="215" customFormat="1" ht="15.75" customHeight="1" hidden="1">
      <c r="A54" s="154"/>
      <c r="B54" s="46"/>
      <c r="C54" s="213"/>
      <c r="D54" s="217" t="s">
        <v>257</v>
      </c>
      <c r="E54" s="222"/>
      <c r="F54" s="223"/>
      <c r="G54" s="214"/>
    </row>
    <row r="55" spans="1:7" s="215" customFormat="1" ht="15.75" customHeight="1" hidden="1">
      <c r="A55" s="392"/>
      <c r="B55" s="393"/>
      <c r="C55" s="213"/>
      <c r="D55" s="216" t="s">
        <v>258</v>
      </c>
      <c r="E55" s="218"/>
      <c r="F55" s="224"/>
      <c r="G55" s="214"/>
    </row>
    <row r="56" spans="1:6" s="22" customFormat="1" ht="19.5" customHeight="1" hidden="1" thickBot="1">
      <c r="A56" s="154"/>
      <c r="B56" s="46"/>
      <c r="C56" s="163" t="s">
        <v>61</v>
      </c>
      <c r="D56" s="25" t="s">
        <v>62</v>
      </c>
      <c r="E56" s="26"/>
      <c r="F56" s="26"/>
    </row>
    <row r="57" spans="1:6" s="22" customFormat="1" ht="25.5" customHeight="1" thickBot="1">
      <c r="A57" s="431"/>
      <c r="B57" s="432"/>
      <c r="C57" s="423" t="s">
        <v>354</v>
      </c>
      <c r="D57" s="424"/>
      <c r="E57" s="433"/>
      <c r="F57" s="434">
        <v>30000</v>
      </c>
    </row>
    <row r="58" spans="1:7" s="11" customFormat="1" ht="23.25" customHeight="1" thickBot="1">
      <c r="A58" s="9">
        <v>600</v>
      </c>
      <c r="B58" s="373" t="s">
        <v>63</v>
      </c>
      <c r="C58" s="374"/>
      <c r="D58" s="375"/>
      <c r="E58" s="10">
        <f>E59+E62</f>
        <v>127</v>
      </c>
      <c r="F58" s="156">
        <f>F59+F62</f>
        <v>64000</v>
      </c>
      <c r="G58" s="57">
        <f>E58-F58</f>
        <v>-63873</v>
      </c>
    </row>
    <row r="59" spans="1:6" s="16" customFormat="1" ht="18.75" customHeight="1">
      <c r="A59" s="147"/>
      <c r="B59" s="14">
        <v>60014</v>
      </c>
      <c r="C59" s="370" t="s">
        <v>64</v>
      </c>
      <c r="D59" s="361"/>
      <c r="E59" s="56">
        <f>E60</f>
        <v>127</v>
      </c>
      <c r="F59" s="56">
        <f>F61</f>
        <v>0</v>
      </c>
    </row>
    <row r="60" spans="1:6" s="22" customFormat="1" ht="51">
      <c r="A60" s="410" t="s">
        <v>346</v>
      </c>
      <c r="B60" s="411"/>
      <c r="C60" s="185" t="s">
        <v>355</v>
      </c>
      <c r="D60" s="183" t="s">
        <v>356</v>
      </c>
      <c r="E60" s="101">
        <v>127</v>
      </c>
      <c r="F60" s="101"/>
    </row>
    <row r="61" spans="1:7" s="215" customFormat="1" ht="26.25" customHeight="1">
      <c r="A61" s="412"/>
      <c r="B61" s="413"/>
      <c r="C61" s="213"/>
      <c r="D61" s="357" t="s">
        <v>322</v>
      </c>
      <c r="E61" s="357"/>
      <c r="F61" s="347"/>
      <c r="G61" s="214"/>
    </row>
    <row r="62" spans="1:6" s="16" customFormat="1" ht="21.75" customHeight="1">
      <c r="A62" s="165"/>
      <c r="B62" s="30">
        <v>60016</v>
      </c>
      <c r="C62" s="355" t="s">
        <v>67</v>
      </c>
      <c r="D62" s="350"/>
      <c r="E62" s="31">
        <f>E75</f>
        <v>0</v>
      </c>
      <c r="F62" s="31">
        <f>F75</f>
        <v>64000</v>
      </c>
    </row>
    <row r="63" spans="1:6" s="22" customFormat="1" ht="26.25" customHeight="1" hidden="1">
      <c r="A63" s="165"/>
      <c r="B63" s="46"/>
      <c r="C63" s="158" t="s">
        <v>68</v>
      </c>
      <c r="D63" s="39" t="s">
        <v>69</v>
      </c>
      <c r="E63" s="37"/>
      <c r="F63" s="21"/>
    </row>
    <row r="64" spans="1:6" s="22" customFormat="1" ht="19.5" customHeight="1" hidden="1">
      <c r="A64" s="154"/>
      <c r="B64" s="46"/>
      <c r="C64" s="163" t="s">
        <v>16</v>
      </c>
      <c r="D64" s="25" t="s">
        <v>17</v>
      </c>
      <c r="E64" s="26"/>
      <c r="F64" s="26"/>
    </row>
    <row r="65" spans="1:6" s="22" customFormat="1" ht="19.5" customHeight="1" hidden="1">
      <c r="A65" s="154"/>
      <c r="B65" s="46"/>
      <c r="C65" s="100" t="s">
        <v>20</v>
      </c>
      <c r="D65" s="186" t="s">
        <v>21</v>
      </c>
      <c r="E65" s="195"/>
      <c r="F65" s="195"/>
    </row>
    <row r="66" spans="1:6" s="22" customFormat="1" ht="19.5" customHeight="1" hidden="1">
      <c r="A66" s="154"/>
      <c r="B66" s="46"/>
      <c r="C66" s="100" t="s">
        <v>22</v>
      </c>
      <c r="D66" s="197" t="s">
        <v>23</v>
      </c>
      <c r="E66" s="195"/>
      <c r="F66" s="195"/>
    </row>
    <row r="67" spans="1:6" s="22" customFormat="1" ht="19.5" customHeight="1" hidden="1">
      <c r="A67" s="154"/>
      <c r="B67" s="46"/>
      <c r="C67" s="161" t="s">
        <v>22</v>
      </c>
      <c r="D67" s="146" t="s">
        <v>1</v>
      </c>
      <c r="E67" s="198"/>
      <c r="F67" s="198"/>
    </row>
    <row r="68" spans="1:6" s="22" customFormat="1" ht="19.5" customHeight="1" hidden="1">
      <c r="A68" s="154"/>
      <c r="B68" s="46"/>
      <c r="C68" s="163" t="s">
        <v>70</v>
      </c>
      <c r="D68" s="25" t="s">
        <v>71</v>
      </c>
      <c r="E68" s="138"/>
      <c r="F68" s="138"/>
    </row>
    <row r="69" spans="1:6" s="22" customFormat="1" ht="19.5" customHeight="1" hidden="1">
      <c r="A69" s="154"/>
      <c r="B69" s="46"/>
      <c r="C69" s="161"/>
      <c r="D69" s="244" t="s">
        <v>232</v>
      </c>
      <c r="E69" s="44">
        <f>E70+E71+E72</f>
        <v>0</v>
      </c>
      <c r="F69" s="44"/>
    </row>
    <row r="70" spans="1:7" s="215" customFormat="1" ht="15.75" customHeight="1" hidden="1">
      <c r="A70" s="154"/>
      <c r="B70" s="46"/>
      <c r="C70" s="213"/>
      <c r="D70" s="217" t="s">
        <v>284</v>
      </c>
      <c r="E70" s="222"/>
      <c r="F70" s="269"/>
      <c r="G70" s="214"/>
    </row>
    <row r="71" spans="1:7" s="215" customFormat="1" ht="15.75" customHeight="1" hidden="1">
      <c r="A71" s="394"/>
      <c r="B71" s="395"/>
      <c r="C71" s="213"/>
      <c r="D71" s="271" t="s">
        <v>282</v>
      </c>
      <c r="E71" s="272"/>
      <c r="F71" s="273"/>
      <c r="G71" s="214"/>
    </row>
    <row r="72" spans="1:7" s="215" customFormat="1" ht="15.75" customHeight="1" hidden="1">
      <c r="A72" s="394"/>
      <c r="B72" s="395"/>
      <c r="C72" s="213"/>
      <c r="D72" s="216" t="s">
        <v>283</v>
      </c>
      <c r="E72" s="218"/>
      <c r="F72" s="224"/>
      <c r="G72" s="214"/>
    </row>
    <row r="73" spans="1:6" s="22" customFormat="1" ht="19.5" customHeight="1" hidden="1">
      <c r="A73" s="154"/>
      <c r="B73" s="46"/>
      <c r="C73" s="270" t="s">
        <v>24</v>
      </c>
      <c r="D73" s="186" t="s">
        <v>25</v>
      </c>
      <c r="E73" s="195"/>
      <c r="F73" s="195"/>
    </row>
    <row r="74" spans="1:6" s="22" customFormat="1" ht="19.5" customHeight="1" hidden="1">
      <c r="A74" s="154"/>
      <c r="B74" s="46"/>
      <c r="C74" s="158" t="s">
        <v>35</v>
      </c>
      <c r="D74" s="184" t="s">
        <v>247</v>
      </c>
      <c r="E74" s="198"/>
      <c r="F74" s="198"/>
    </row>
    <row r="75" spans="1:6" s="22" customFormat="1" ht="20.25" customHeight="1">
      <c r="A75" s="408" t="s">
        <v>346</v>
      </c>
      <c r="B75" s="409"/>
      <c r="C75" s="100" t="s">
        <v>35</v>
      </c>
      <c r="D75" s="183" t="s">
        <v>36</v>
      </c>
      <c r="E75" s="101"/>
      <c r="F75" s="101">
        <f>SUM(F77:F78)</f>
        <v>64000</v>
      </c>
    </row>
    <row r="76" spans="1:6" s="22" customFormat="1" ht="19.5" customHeight="1" hidden="1">
      <c r="A76" s="408"/>
      <c r="B76" s="409"/>
      <c r="C76" s="100" t="s">
        <v>35</v>
      </c>
      <c r="D76" s="186" t="s">
        <v>36</v>
      </c>
      <c r="E76" s="195"/>
      <c r="F76" s="195">
        <f>F77</f>
        <v>14000</v>
      </c>
    </row>
    <row r="77" spans="1:7" s="215" customFormat="1" ht="16.5" customHeight="1">
      <c r="A77" s="408"/>
      <c r="B77" s="409"/>
      <c r="C77" s="220"/>
      <c r="D77" s="333" t="s">
        <v>320</v>
      </c>
      <c r="E77" s="221"/>
      <c r="F77" s="225">
        <v>14000</v>
      </c>
      <c r="G77" s="214"/>
    </row>
    <row r="78" spans="1:6" s="22" customFormat="1" ht="19.5" customHeight="1" thickBot="1">
      <c r="A78" s="425"/>
      <c r="B78" s="426"/>
      <c r="C78" s="47"/>
      <c r="D78" s="317" t="s">
        <v>321</v>
      </c>
      <c r="E78" s="137"/>
      <c r="F78" s="336">
        <v>50000</v>
      </c>
    </row>
    <row r="79" spans="1:7" s="11" customFormat="1" ht="22.5" customHeight="1" thickBot="1">
      <c r="A79" s="9">
        <v>700</v>
      </c>
      <c r="B79" s="373" t="s">
        <v>72</v>
      </c>
      <c r="C79" s="374"/>
      <c r="D79" s="375"/>
      <c r="E79" s="10">
        <f>E80+E94</f>
        <v>6231</v>
      </c>
      <c r="F79" s="10">
        <f>F80+F94</f>
        <v>0</v>
      </c>
      <c r="G79" s="57">
        <f>E79-F79</f>
        <v>6231</v>
      </c>
    </row>
    <row r="80" spans="1:6" s="16" customFormat="1" ht="19.5" customHeight="1">
      <c r="A80" s="147"/>
      <c r="B80" s="55">
        <v>70005</v>
      </c>
      <c r="C80" s="370" t="s">
        <v>73</v>
      </c>
      <c r="D80" s="361"/>
      <c r="E80" s="56">
        <f>E91</f>
        <v>6231</v>
      </c>
      <c r="F80" s="56">
        <f>SUM(F87:F93)</f>
        <v>0</v>
      </c>
    </row>
    <row r="81" spans="1:6" s="22" customFormat="1" ht="25.5" hidden="1">
      <c r="A81" s="154"/>
      <c r="B81" s="46"/>
      <c r="C81" s="161" t="s">
        <v>74</v>
      </c>
      <c r="D81" s="59" t="s">
        <v>75</v>
      </c>
      <c r="E81" s="37"/>
      <c r="F81" s="37"/>
    </row>
    <row r="82" spans="1:6" s="22" customFormat="1" ht="19.5" customHeight="1" hidden="1">
      <c r="A82" s="154"/>
      <c r="B82" s="46"/>
      <c r="C82" s="161" t="s">
        <v>76</v>
      </c>
      <c r="D82" s="61" t="s">
        <v>77</v>
      </c>
      <c r="E82" s="37"/>
      <c r="F82" s="37"/>
    </row>
    <row r="83" spans="1:6" s="22" customFormat="1" ht="63.75" hidden="1">
      <c r="A83" s="154"/>
      <c r="B83" s="46"/>
      <c r="C83" s="162" t="s">
        <v>55</v>
      </c>
      <c r="D83" s="36" t="s">
        <v>56</v>
      </c>
      <c r="E83" s="34"/>
      <c r="F83" s="26"/>
    </row>
    <row r="84" spans="1:6" s="22" customFormat="1" ht="18.75" customHeight="1" hidden="1">
      <c r="A84" s="154"/>
      <c r="B84" s="46"/>
      <c r="C84" s="162" t="s">
        <v>49</v>
      </c>
      <c r="D84" s="62" t="s">
        <v>50</v>
      </c>
      <c r="E84" s="34"/>
      <c r="F84" s="26"/>
    </row>
    <row r="85" spans="1:6" s="22" customFormat="1" ht="19.5" customHeight="1" hidden="1">
      <c r="A85" s="154"/>
      <c r="B85" s="46"/>
      <c r="C85" s="162" t="s">
        <v>78</v>
      </c>
      <c r="D85" s="25" t="s">
        <v>79</v>
      </c>
      <c r="E85" s="34"/>
      <c r="F85" s="26"/>
    </row>
    <row r="86" spans="1:6" s="22" customFormat="1" ht="28.5" customHeight="1" hidden="1">
      <c r="A86" s="154"/>
      <c r="B86" s="46"/>
      <c r="C86" s="188">
        <v>6298</v>
      </c>
      <c r="D86" s="33" t="s">
        <v>34</v>
      </c>
      <c r="E86" s="26"/>
      <c r="F86" s="26"/>
    </row>
    <row r="87" spans="1:6" s="22" customFormat="1" ht="19.5" customHeight="1" hidden="1">
      <c r="A87" s="154"/>
      <c r="B87" s="46"/>
      <c r="C87" s="100" t="s">
        <v>24</v>
      </c>
      <c r="D87" s="186" t="s">
        <v>25</v>
      </c>
      <c r="E87" s="195"/>
      <c r="F87" s="195"/>
    </row>
    <row r="88" spans="1:6" s="22" customFormat="1" ht="19.5" customHeight="1" hidden="1">
      <c r="A88" s="154"/>
      <c r="B88" s="46"/>
      <c r="C88" s="161" t="s">
        <v>80</v>
      </c>
      <c r="D88" s="39" t="s">
        <v>81</v>
      </c>
      <c r="E88" s="21"/>
      <c r="F88" s="21"/>
    </row>
    <row r="89" spans="1:6" s="22" customFormat="1" ht="19.5" customHeight="1" hidden="1">
      <c r="A89" s="154"/>
      <c r="B89" s="46"/>
      <c r="C89" s="162" t="s">
        <v>65</v>
      </c>
      <c r="D89" s="25" t="s">
        <v>66</v>
      </c>
      <c r="E89" s="26"/>
      <c r="F89" s="26"/>
    </row>
    <row r="90" spans="1:6" s="22" customFormat="1" ht="19.5" customHeight="1" hidden="1">
      <c r="A90" s="154"/>
      <c r="B90" s="46"/>
      <c r="C90" s="162" t="s">
        <v>82</v>
      </c>
      <c r="D90" s="63" t="s">
        <v>83</v>
      </c>
      <c r="E90" s="26"/>
      <c r="F90" s="26"/>
    </row>
    <row r="91" spans="1:6" s="22" customFormat="1" ht="21" customHeight="1">
      <c r="A91" s="408" t="s">
        <v>344</v>
      </c>
      <c r="B91" s="409"/>
      <c r="C91" s="100" t="s">
        <v>35</v>
      </c>
      <c r="D91" s="183" t="s">
        <v>36</v>
      </c>
      <c r="E91" s="26">
        <v>6231</v>
      </c>
      <c r="F91" s="26"/>
    </row>
    <row r="92" spans="1:7" s="215" customFormat="1" ht="16.5" customHeight="1" thickBot="1">
      <c r="A92" s="408"/>
      <c r="B92" s="409"/>
      <c r="C92" s="220"/>
      <c r="D92" s="348" t="s">
        <v>335</v>
      </c>
      <c r="E92" s="348"/>
      <c r="F92" s="389"/>
      <c r="G92" s="214"/>
    </row>
    <row r="93" spans="1:6" s="22" customFormat="1" ht="19.5" customHeight="1" hidden="1">
      <c r="A93" s="154"/>
      <c r="B93" s="46"/>
      <c r="C93" s="163" t="s">
        <v>35</v>
      </c>
      <c r="D93" s="25" t="s">
        <v>36</v>
      </c>
      <c r="E93" s="26"/>
      <c r="F93" s="26"/>
    </row>
    <row r="94" spans="1:6" s="16" customFormat="1" ht="17.25" customHeight="1" hidden="1">
      <c r="A94" s="147"/>
      <c r="B94" s="30">
        <v>70095</v>
      </c>
      <c r="C94" s="355" t="s">
        <v>48</v>
      </c>
      <c r="D94" s="350"/>
      <c r="E94" s="31">
        <f>SUM(E96:E98)</f>
        <v>0</v>
      </c>
      <c r="F94" s="31">
        <f>F95</f>
        <v>0</v>
      </c>
    </row>
    <row r="95" spans="1:6" s="22" customFormat="1" ht="20.25" customHeight="1" hidden="1">
      <c r="A95" s="154"/>
      <c r="B95" s="149"/>
      <c r="C95" s="38" t="s">
        <v>20</v>
      </c>
      <c r="D95" s="135" t="s">
        <v>306</v>
      </c>
      <c r="E95" s="21"/>
      <c r="F95" s="21"/>
    </row>
    <row r="96" spans="1:6" s="22" customFormat="1" ht="16.5" customHeight="1" hidden="1">
      <c r="A96" s="154"/>
      <c r="B96" s="46"/>
      <c r="C96" s="185" t="s">
        <v>22</v>
      </c>
      <c r="D96" s="193" t="s">
        <v>23</v>
      </c>
      <c r="E96" s="195"/>
      <c r="F96" s="101"/>
    </row>
    <row r="97" spans="1:6" s="22" customFormat="1" ht="19.5" customHeight="1" hidden="1">
      <c r="A97" s="154"/>
      <c r="B97" s="46"/>
      <c r="C97" s="185" t="s">
        <v>61</v>
      </c>
      <c r="D97" s="193" t="s">
        <v>62</v>
      </c>
      <c r="E97" s="195"/>
      <c r="F97" s="101"/>
    </row>
    <row r="98" spans="1:6" s="22" customFormat="1" ht="19.5" customHeight="1" hidden="1" thickBot="1">
      <c r="A98" s="154"/>
      <c r="B98" s="46"/>
      <c r="C98" s="158" t="s">
        <v>65</v>
      </c>
      <c r="D98" s="20" t="s">
        <v>66</v>
      </c>
      <c r="E98" s="21"/>
      <c r="F98" s="21"/>
    </row>
    <row r="99" spans="1:6" s="11" customFormat="1" ht="20.25" customHeight="1" hidden="1" thickBot="1">
      <c r="A99" s="9">
        <v>710</v>
      </c>
      <c r="B99" s="373" t="s">
        <v>84</v>
      </c>
      <c r="C99" s="374"/>
      <c r="D99" s="375"/>
      <c r="E99" s="10">
        <f>E106+E100</f>
        <v>0</v>
      </c>
      <c r="F99" s="156">
        <f>F100</f>
        <v>0</v>
      </c>
    </row>
    <row r="100" spans="1:6" s="16" customFormat="1" ht="18.75" customHeight="1" hidden="1">
      <c r="A100" s="58"/>
      <c r="B100" s="14">
        <v>71004</v>
      </c>
      <c r="C100" s="370" t="s">
        <v>85</v>
      </c>
      <c r="D100" s="361"/>
      <c r="E100" s="15">
        <f>E101</f>
        <v>0</v>
      </c>
      <c r="F100" s="15">
        <f>F101</f>
        <v>0</v>
      </c>
    </row>
    <row r="101" spans="1:6" s="22" customFormat="1" ht="18.75" customHeight="1" hidden="1">
      <c r="A101" s="154"/>
      <c r="B101" s="46"/>
      <c r="C101" s="162"/>
      <c r="D101" s="180" t="s">
        <v>245</v>
      </c>
      <c r="E101" s="72"/>
      <c r="F101" s="72"/>
    </row>
    <row r="102" spans="1:6" s="22" customFormat="1" ht="21.75" customHeight="1" hidden="1">
      <c r="A102" s="40"/>
      <c r="B102" s="64"/>
      <c r="C102" s="42" t="s">
        <v>24</v>
      </c>
      <c r="D102" s="43" t="s">
        <v>25</v>
      </c>
      <c r="E102" s="44"/>
      <c r="F102" s="44"/>
    </row>
    <row r="103" spans="1:6" s="22" customFormat="1" ht="8.25" customHeight="1" hidden="1">
      <c r="A103" s="154"/>
      <c r="B103" s="46"/>
      <c r="C103" s="47"/>
      <c r="D103" s="48"/>
      <c r="E103" s="49"/>
      <c r="F103" s="49"/>
    </row>
    <row r="104" spans="1:6" s="6" customFormat="1" ht="8.25" customHeight="1" hidden="1" thickBot="1">
      <c r="A104" s="65">
        <v>1</v>
      </c>
      <c r="B104" s="65">
        <v>2</v>
      </c>
      <c r="C104" s="65">
        <v>3</v>
      </c>
      <c r="D104" s="65">
        <v>4</v>
      </c>
      <c r="E104" s="65">
        <v>5</v>
      </c>
      <c r="F104" s="65">
        <v>6</v>
      </c>
    </row>
    <row r="105" spans="1:7" s="11" customFormat="1" ht="23.25" customHeight="1" hidden="1" thickBot="1">
      <c r="A105" s="9">
        <v>750</v>
      </c>
      <c r="B105" s="373" t="s">
        <v>86</v>
      </c>
      <c r="C105" s="374"/>
      <c r="D105" s="375"/>
      <c r="E105" s="10">
        <f>E118+E106+E112+E154+E161</f>
        <v>0</v>
      </c>
      <c r="F105" s="10">
        <f>F118+F106+F112+F154</f>
        <v>0</v>
      </c>
      <c r="G105" s="57">
        <f>E105-F105</f>
        <v>0</v>
      </c>
    </row>
    <row r="106" spans="1:6" s="16" customFormat="1" ht="18.75" customHeight="1" hidden="1">
      <c r="A106" s="58"/>
      <c r="B106" s="14">
        <v>75011</v>
      </c>
      <c r="C106" s="14"/>
      <c r="D106" s="14" t="s">
        <v>87</v>
      </c>
      <c r="E106" s="15">
        <f>SUM(E107:E108)</f>
        <v>0</v>
      </c>
      <c r="F106" s="15">
        <f>SUM(F109:F111)</f>
        <v>0</v>
      </c>
    </row>
    <row r="107" spans="1:6" s="22" customFormat="1" ht="51" hidden="1">
      <c r="A107" s="27"/>
      <c r="B107" s="66"/>
      <c r="C107" s="19" t="s">
        <v>88</v>
      </c>
      <c r="D107" s="39" t="s">
        <v>89</v>
      </c>
      <c r="E107" s="37"/>
      <c r="F107" s="21"/>
    </row>
    <row r="108" spans="1:6" s="22" customFormat="1" ht="51" hidden="1">
      <c r="A108" s="17"/>
      <c r="B108" s="32"/>
      <c r="C108" s="24" t="s">
        <v>90</v>
      </c>
      <c r="D108" s="33" t="s">
        <v>91</v>
      </c>
      <c r="E108" s="34"/>
      <c r="F108" s="26"/>
    </row>
    <row r="109" spans="1:6" s="22" customFormat="1" ht="16.5" customHeight="1" hidden="1">
      <c r="A109" s="17"/>
      <c r="B109" s="23"/>
      <c r="C109" s="24" t="s">
        <v>12</v>
      </c>
      <c r="D109" s="25" t="s">
        <v>13</v>
      </c>
      <c r="E109" s="26"/>
      <c r="F109" s="26"/>
    </row>
    <row r="110" spans="1:6" s="22" customFormat="1" ht="16.5" customHeight="1" hidden="1">
      <c r="A110" s="17"/>
      <c r="B110" s="23"/>
      <c r="C110" s="24" t="s">
        <v>16</v>
      </c>
      <c r="D110" s="25" t="s">
        <v>17</v>
      </c>
      <c r="E110" s="26"/>
      <c r="F110" s="26"/>
    </row>
    <row r="111" spans="1:6" s="22" customFormat="1" ht="16.5" customHeight="1" hidden="1">
      <c r="A111" s="17"/>
      <c r="B111" s="23"/>
      <c r="C111" s="28" t="s">
        <v>18</v>
      </c>
      <c r="D111" s="25" t="s">
        <v>19</v>
      </c>
      <c r="E111" s="26"/>
      <c r="F111" s="26"/>
    </row>
    <row r="112" spans="1:6" s="16" customFormat="1" ht="22.5" customHeight="1" hidden="1">
      <c r="A112" s="67"/>
      <c r="B112" s="30">
        <v>75022</v>
      </c>
      <c r="C112" s="30"/>
      <c r="D112" s="30" t="s">
        <v>92</v>
      </c>
      <c r="E112" s="31"/>
      <c r="F112" s="31">
        <f>SUM(F113:F117)</f>
        <v>0</v>
      </c>
    </row>
    <row r="113" spans="1:6" s="22" customFormat="1" ht="15.75" customHeight="1" hidden="1">
      <c r="A113" s="17"/>
      <c r="B113" s="18"/>
      <c r="C113" s="19" t="s">
        <v>93</v>
      </c>
      <c r="D113" s="20" t="s">
        <v>94</v>
      </c>
      <c r="E113" s="21"/>
      <c r="F113" s="21"/>
    </row>
    <row r="114" spans="1:6" s="22" customFormat="1" ht="15.75" customHeight="1" hidden="1">
      <c r="A114" s="17"/>
      <c r="B114" s="23"/>
      <c r="C114" s="24" t="s">
        <v>22</v>
      </c>
      <c r="D114" s="25" t="s">
        <v>23</v>
      </c>
      <c r="E114" s="26"/>
      <c r="F114" s="26"/>
    </row>
    <row r="115" spans="1:6" s="22" customFormat="1" ht="15.75" customHeight="1" hidden="1">
      <c r="A115" s="17"/>
      <c r="B115" s="23"/>
      <c r="C115" s="24" t="s">
        <v>95</v>
      </c>
      <c r="D115" s="25" t="s">
        <v>96</v>
      </c>
      <c r="E115" s="26"/>
      <c r="F115" s="26"/>
    </row>
    <row r="116" spans="1:6" s="22" customFormat="1" ht="15.75" customHeight="1" hidden="1">
      <c r="A116" s="17"/>
      <c r="B116" s="23"/>
      <c r="C116" s="24" t="s">
        <v>24</v>
      </c>
      <c r="D116" s="25" t="s">
        <v>25</v>
      </c>
      <c r="E116" s="26"/>
      <c r="F116" s="26"/>
    </row>
    <row r="117" spans="1:6" s="22" customFormat="1" ht="15.75" customHeight="1" hidden="1">
      <c r="A117" s="17"/>
      <c r="B117" s="23"/>
      <c r="C117" s="28" t="s">
        <v>97</v>
      </c>
      <c r="D117" s="25" t="s">
        <v>98</v>
      </c>
      <c r="E117" s="26"/>
      <c r="F117" s="26"/>
    </row>
    <row r="118" spans="1:6" s="16" customFormat="1" ht="16.5" customHeight="1" hidden="1">
      <c r="A118" s="147"/>
      <c r="B118" s="30">
        <v>75023</v>
      </c>
      <c r="C118" s="355" t="s">
        <v>99</v>
      </c>
      <c r="D118" s="350"/>
      <c r="E118" s="31">
        <f>E126</f>
        <v>0</v>
      </c>
      <c r="F118" s="31">
        <f>F126</f>
        <v>0</v>
      </c>
    </row>
    <row r="119" spans="1:6" s="22" customFormat="1" ht="17.25" customHeight="1" hidden="1">
      <c r="A119" s="154"/>
      <c r="B119" s="46"/>
      <c r="C119" s="100" t="s">
        <v>102</v>
      </c>
      <c r="D119" s="186" t="s">
        <v>103</v>
      </c>
      <c r="E119" s="101"/>
      <c r="F119" s="101"/>
    </row>
    <row r="120" spans="1:6" s="22" customFormat="1" ht="17.25" customHeight="1" hidden="1">
      <c r="A120" s="154"/>
      <c r="B120" s="46"/>
      <c r="C120" s="100" t="s">
        <v>12</v>
      </c>
      <c r="D120" s="186" t="s">
        <v>13</v>
      </c>
      <c r="E120" s="101"/>
      <c r="F120" s="101"/>
    </row>
    <row r="121" spans="1:6" s="22" customFormat="1" ht="17.25" customHeight="1" hidden="1">
      <c r="A121" s="154"/>
      <c r="B121" s="46"/>
      <c r="C121" s="100" t="s">
        <v>14</v>
      </c>
      <c r="D121" s="186" t="s">
        <v>15</v>
      </c>
      <c r="E121" s="101"/>
      <c r="F121" s="101"/>
    </row>
    <row r="122" spans="1:6" s="22" customFormat="1" ht="17.25" customHeight="1" hidden="1">
      <c r="A122" s="154"/>
      <c r="B122" s="46"/>
      <c r="C122" s="100" t="s">
        <v>16</v>
      </c>
      <c r="D122" s="186" t="s">
        <v>17</v>
      </c>
      <c r="E122" s="101"/>
      <c r="F122" s="101"/>
    </row>
    <row r="123" spans="1:6" s="22" customFormat="1" ht="17.25" customHeight="1" hidden="1">
      <c r="A123" s="154"/>
      <c r="B123" s="46"/>
      <c r="C123" s="100" t="s">
        <v>18</v>
      </c>
      <c r="D123" s="186" t="s">
        <v>19</v>
      </c>
      <c r="E123" s="101"/>
      <c r="F123" s="101"/>
    </row>
    <row r="124" spans="1:6" s="22" customFormat="1" ht="17.25" customHeight="1" hidden="1">
      <c r="A124" s="154"/>
      <c r="B124" s="46"/>
      <c r="C124" s="100" t="s">
        <v>104</v>
      </c>
      <c r="D124" s="186" t="s">
        <v>105</v>
      </c>
      <c r="E124" s="101"/>
      <c r="F124" s="101"/>
    </row>
    <row r="125" spans="1:6" s="22" customFormat="1" ht="17.25" customHeight="1" hidden="1">
      <c r="A125" s="154"/>
      <c r="B125" s="46"/>
      <c r="C125" s="100" t="s">
        <v>20</v>
      </c>
      <c r="D125" s="186" t="s">
        <v>21</v>
      </c>
      <c r="E125" s="101"/>
      <c r="F125" s="101"/>
    </row>
    <row r="126" spans="1:6" s="22" customFormat="1" ht="15.75" customHeight="1" hidden="1">
      <c r="A126" s="154"/>
      <c r="B126" s="46"/>
      <c r="C126" s="161"/>
      <c r="D126" s="184" t="s">
        <v>232</v>
      </c>
      <c r="E126" s="21">
        <f>E128+E134+E135+E145+E149</f>
        <v>0</v>
      </c>
      <c r="F126" s="21">
        <f>F128+F134+F135+F145+F149</f>
        <v>0</v>
      </c>
    </row>
    <row r="127" spans="1:6" s="22" customFormat="1" ht="17.25" customHeight="1" hidden="1">
      <c r="A127" s="154"/>
      <c r="B127" s="46"/>
      <c r="C127" s="100" t="s">
        <v>22</v>
      </c>
      <c r="D127" s="231" t="s">
        <v>23</v>
      </c>
      <c r="E127" s="101">
        <f>E128</f>
        <v>0</v>
      </c>
      <c r="F127" s="101"/>
    </row>
    <row r="128" spans="1:6" s="16" customFormat="1" ht="15.75" customHeight="1" hidden="1">
      <c r="A128" s="147"/>
      <c r="B128" s="144"/>
      <c r="C128" s="230"/>
      <c r="D128" s="241" t="s">
        <v>259</v>
      </c>
      <c r="E128" s="242"/>
      <c r="F128" s="243"/>
    </row>
    <row r="129" spans="1:6" s="22" customFormat="1" ht="17.25" customHeight="1" hidden="1">
      <c r="A129" s="154"/>
      <c r="B129" s="46"/>
      <c r="C129" s="100" t="s">
        <v>61</v>
      </c>
      <c r="D129" s="232" t="s">
        <v>62</v>
      </c>
      <c r="E129" s="44"/>
      <c r="F129" s="44"/>
    </row>
    <row r="130" spans="1:6" s="22" customFormat="1" ht="17.25" customHeight="1" hidden="1">
      <c r="A130" s="154"/>
      <c r="B130" s="46"/>
      <c r="C130" s="100" t="s">
        <v>70</v>
      </c>
      <c r="D130" s="186" t="s">
        <v>71</v>
      </c>
      <c r="E130" s="101"/>
      <c r="F130" s="101"/>
    </row>
    <row r="131" spans="1:6" s="22" customFormat="1" ht="17.25" customHeight="1" hidden="1">
      <c r="A131" s="154"/>
      <c r="B131" s="46"/>
      <c r="C131" s="100" t="s">
        <v>106</v>
      </c>
      <c r="D131" s="186" t="s">
        <v>107</v>
      </c>
      <c r="E131" s="101"/>
      <c r="F131" s="101"/>
    </row>
    <row r="132" spans="1:6" s="16" customFormat="1" ht="19.5" customHeight="1" hidden="1">
      <c r="A132" s="147"/>
      <c r="B132" s="144"/>
      <c r="C132" s="227"/>
      <c r="D132" s="136" t="s">
        <v>233</v>
      </c>
      <c r="E132" s="228"/>
      <c r="F132" s="228"/>
    </row>
    <row r="133" spans="1:6" s="22" customFormat="1" ht="17.25" customHeight="1" hidden="1">
      <c r="A133" s="154"/>
      <c r="B133" s="46"/>
      <c r="C133" s="100" t="s">
        <v>24</v>
      </c>
      <c r="D133" s="186" t="s">
        <v>25</v>
      </c>
      <c r="E133" s="101"/>
      <c r="F133" s="101"/>
    </row>
    <row r="134" spans="1:6" s="16" customFormat="1" ht="15.75" customHeight="1" hidden="1">
      <c r="A134" s="147"/>
      <c r="B134" s="144"/>
      <c r="C134" s="145"/>
      <c r="D134" s="229" t="s">
        <v>260</v>
      </c>
      <c r="E134" s="222"/>
      <c r="F134" s="80"/>
    </row>
    <row r="135" spans="1:6" s="16" customFormat="1" ht="15.75" customHeight="1" hidden="1">
      <c r="A135" s="147"/>
      <c r="B135" s="144"/>
      <c r="C135" s="145"/>
      <c r="D135" s="226" t="s">
        <v>292</v>
      </c>
      <c r="E135" s="245"/>
      <c r="F135" s="245"/>
    </row>
    <row r="136" spans="1:6" s="22" customFormat="1" ht="17.25" customHeight="1" hidden="1">
      <c r="A136" s="154"/>
      <c r="B136" s="46"/>
      <c r="C136" s="161" t="s">
        <v>108</v>
      </c>
      <c r="D136" s="62" t="s">
        <v>109</v>
      </c>
      <c r="E136" s="34"/>
      <c r="F136" s="34"/>
    </row>
    <row r="137" spans="1:6" s="22" customFormat="1" ht="25.5" hidden="1">
      <c r="A137" s="154"/>
      <c r="B137" s="46"/>
      <c r="C137" s="162" t="s">
        <v>110</v>
      </c>
      <c r="D137" s="36" t="s">
        <v>111</v>
      </c>
      <c r="E137" s="34"/>
      <c r="F137" s="34"/>
    </row>
    <row r="138" spans="1:6" s="22" customFormat="1" ht="25.5" hidden="1">
      <c r="A138" s="154"/>
      <c r="B138" s="46"/>
      <c r="C138" s="162" t="s">
        <v>112</v>
      </c>
      <c r="D138" s="36" t="s">
        <v>113</v>
      </c>
      <c r="E138" s="34"/>
      <c r="F138" s="34"/>
    </row>
    <row r="139" spans="1:6" s="22" customFormat="1" ht="25.5" hidden="1">
      <c r="A139" s="154"/>
      <c r="B139" s="46"/>
      <c r="C139" s="162" t="s">
        <v>80</v>
      </c>
      <c r="D139" s="36" t="s">
        <v>81</v>
      </c>
      <c r="E139" s="34"/>
      <c r="F139" s="34"/>
    </row>
    <row r="140" spans="1:6" s="22" customFormat="1" ht="16.5" customHeight="1" hidden="1">
      <c r="A140" s="154"/>
      <c r="B140" s="46"/>
      <c r="C140" s="162" t="s">
        <v>97</v>
      </c>
      <c r="D140" s="62" t="s">
        <v>98</v>
      </c>
      <c r="E140" s="34"/>
      <c r="F140" s="34"/>
    </row>
    <row r="141" spans="1:6" s="22" customFormat="1" ht="16.5" customHeight="1" hidden="1">
      <c r="A141" s="154"/>
      <c r="B141" s="46"/>
      <c r="C141" s="162" t="s">
        <v>65</v>
      </c>
      <c r="D141" s="62" t="s">
        <v>66</v>
      </c>
      <c r="E141" s="34"/>
      <c r="F141" s="34"/>
    </row>
    <row r="142" spans="1:6" s="22" customFormat="1" ht="14.25" customHeight="1" hidden="1">
      <c r="A142" s="154"/>
      <c r="B142" s="46"/>
      <c r="C142" s="211" t="s">
        <v>26</v>
      </c>
      <c r="D142" s="62" t="s">
        <v>27</v>
      </c>
      <c r="E142" s="34"/>
      <c r="F142" s="34"/>
    </row>
    <row r="143" spans="1:6" s="22" customFormat="1" ht="12" customHeight="1" hidden="1">
      <c r="A143" s="154"/>
      <c r="B143" s="46"/>
      <c r="C143" s="47"/>
      <c r="D143" s="246"/>
      <c r="E143" s="247"/>
      <c r="F143" s="247"/>
    </row>
    <row r="144" spans="1:6" s="6" customFormat="1" ht="7.5" customHeight="1" hidden="1">
      <c r="A144" s="155">
        <v>1</v>
      </c>
      <c r="B144" s="153">
        <v>2</v>
      </c>
      <c r="C144" s="50">
        <v>3</v>
      </c>
      <c r="D144" s="248">
        <v>4</v>
      </c>
      <c r="E144" s="248"/>
      <c r="F144" s="248"/>
    </row>
    <row r="145" spans="1:6" s="16" customFormat="1" ht="15.75" customHeight="1" hidden="1">
      <c r="A145" s="147"/>
      <c r="B145" s="144"/>
      <c r="C145" s="145"/>
      <c r="D145" s="226" t="s">
        <v>267</v>
      </c>
      <c r="E145" s="245"/>
      <c r="F145" s="245"/>
    </row>
    <row r="146" spans="1:6" s="22" customFormat="1" ht="25.5" hidden="1">
      <c r="A146" s="154"/>
      <c r="B146" s="149"/>
      <c r="C146" s="185" t="s">
        <v>255</v>
      </c>
      <c r="D146" s="244" t="s">
        <v>256</v>
      </c>
      <c r="E146" s="44"/>
      <c r="F146" s="44"/>
    </row>
    <row r="147" spans="1:6" s="22" customFormat="1" ht="25.5" hidden="1">
      <c r="A147" s="154"/>
      <c r="B147" s="46"/>
      <c r="C147" s="158" t="s">
        <v>114</v>
      </c>
      <c r="D147" s="39" t="s">
        <v>115</v>
      </c>
      <c r="E147" s="21"/>
      <c r="F147" s="21"/>
    </row>
    <row r="148" spans="1:6" s="22" customFormat="1" ht="25.5" hidden="1">
      <c r="A148" s="154"/>
      <c r="B148" s="46"/>
      <c r="C148" s="100" t="s">
        <v>116</v>
      </c>
      <c r="D148" s="249" t="s">
        <v>117</v>
      </c>
      <c r="E148" s="250"/>
      <c r="F148" s="250"/>
    </row>
    <row r="149" spans="1:6" s="16" customFormat="1" ht="15.75" customHeight="1" hidden="1">
      <c r="A149" s="147"/>
      <c r="B149" s="144"/>
      <c r="C149" s="230"/>
      <c r="D149" s="251" t="s">
        <v>261</v>
      </c>
      <c r="E149" s="252"/>
      <c r="F149" s="252"/>
    </row>
    <row r="150" spans="1:6" s="22" customFormat="1" ht="19.5" customHeight="1" hidden="1">
      <c r="A150" s="154"/>
      <c r="B150" s="46"/>
      <c r="C150" s="161" t="s">
        <v>35</v>
      </c>
      <c r="D150" s="20" t="s">
        <v>36</v>
      </c>
      <c r="E150" s="21"/>
      <c r="F150" s="21"/>
    </row>
    <row r="151" spans="1:6" s="22" customFormat="1" ht="25.5" hidden="1">
      <c r="A151" s="154"/>
      <c r="B151" s="46"/>
      <c r="C151" s="162" t="s">
        <v>118</v>
      </c>
      <c r="D151" s="33" t="s">
        <v>119</v>
      </c>
      <c r="E151" s="26"/>
      <c r="F151" s="26"/>
    </row>
    <row r="152" spans="1:6" s="22" customFormat="1" ht="17.25" customHeight="1" hidden="1">
      <c r="A152" s="154"/>
      <c r="B152" s="46"/>
      <c r="C152" s="162" t="s">
        <v>37</v>
      </c>
      <c r="D152" s="25" t="s">
        <v>36</v>
      </c>
      <c r="E152" s="26"/>
      <c r="F152" s="26"/>
    </row>
    <row r="153" spans="1:6" s="22" customFormat="1" ht="17.25" customHeight="1" hidden="1">
      <c r="A153" s="154"/>
      <c r="B153" s="149"/>
      <c r="C153" s="28" t="s">
        <v>120</v>
      </c>
      <c r="D153" s="25" t="s">
        <v>36</v>
      </c>
      <c r="E153" s="26"/>
      <c r="F153" s="26"/>
    </row>
    <row r="154" spans="1:6" s="16" customFormat="1" ht="22.5" customHeight="1" hidden="1">
      <c r="A154" s="147"/>
      <c r="B154" s="30">
        <v>75075</v>
      </c>
      <c r="C154" s="30"/>
      <c r="D154" s="30" t="s">
        <v>121</v>
      </c>
      <c r="E154" s="31"/>
      <c r="F154" s="31">
        <f>F155</f>
        <v>0</v>
      </c>
    </row>
    <row r="155" spans="1:6" s="22" customFormat="1" ht="20.25" customHeight="1" hidden="1">
      <c r="A155" s="154"/>
      <c r="B155" s="149"/>
      <c r="C155" s="38" t="s">
        <v>20</v>
      </c>
      <c r="D155" s="135" t="s">
        <v>248</v>
      </c>
      <c r="E155" s="21"/>
      <c r="F155" s="21"/>
    </row>
    <row r="156" spans="1:6" s="22" customFormat="1" ht="17.25" customHeight="1" hidden="1">
      <c r="A156" s="154"/>
      <c r="B156" s="46"/>
      <c r="C156" s="161" t="s">
        <v>20</v>
      </c>
      <c r="D156" s="20" t="s">
        <v>21</v>
      </c>
      <c r="E156" s="21"/>
      <c r="F156" s="21"/>
    </row>
    <row r="157" spans="1:6" s="22" customFormat="1" ht="17.25" customHeight="1" hidden="1">
      <c r="A157" s="154"/>
      <c r="B157" s="46"/>
      <c r="C157" s="162" t="s">
        <v>22</v>
      </c>
      <c r="D157" s="25" t="s">
        <v>23</v>
      </c>
      <c r="E157" s="26"/>
      <c r="F157" s="26"/>
    </row>
    <row r="158" spans="1:6" s="22" customFormat="1" ht="17.25" customHeight="1" hidden="1">
      <c r="A158" s="154"/>
      <c r="B158" s="46"/>
      <c r="C158" s="162" t="s">
        <v>95</v>
      </c>
      <c r="D158" s="25" t="s">
        <v>96</v>
      </c>
      <c r="E158" s="26"/>
      <c r="F158" s="26"/>
    </row>
    <row r="159" spans="1:6" s="22" customFormat="1" ht="17.25" customHeight="1" hidden="1">
      <c r="A159" s="154"/>
      <c r="B159" s="46"/>
      <c r="C159" s="162" t="s">
        <v>24</v>
      </c>
      <c r="D159" s="25" t="s">
        <v>25</v>
      </c>
      <c r="E159" s="26"/>
      <c r="F159" s="26"/>
    </row>
    <row r="160" spans="1:6" s="22" customFormat="1" ht="17.25" customHeight="1" hidden="1">
      <c r="A160" s="154"/>
      <c r="B160" s="149"/>
      <c r="C160" s="28" t="s">
        <v>65</v>
      </c>
      <c r="D160" s="25" t="s">
        <v>66</v>
      </c>
      <c r="E160" s="26"/>
      <c r="F160" s="26"/>
    </row>
    <row r="161" spans="1:6" s="16" customFormat="1" ht="18.75" customHeight="1" hidden="1">
      <c r="A161" s="147"/>
      <c r="B161" s="30">
        <v>75095</v>
      </c>
      <c r="C161" s="30"/>
      <c r="D161" s="181" t="s">
        <v>48</v>
      </c>
      <c r="E161" s="182">
        <f>E163</f>
        <v>0</v>
      </c>
      <c r="F161" s="31">
        <f>SUM(F163:F167)</f>
        <v>0</v>
      </c>
    </row>
    <row r="162" spans="1:6" s="22" customFormat="1" ht="19.5" customHeight="1" hidden="1">
      <c r="A162" s="154"/>
      <c r="B162" s="46"/>
      <c r="C162" s="158" t="s">
        <v>65</v>
      </c>
      <c r="D162" s="20" t="s">
        <v>66</v>
      </c>
      <c r="E162" s="21"/>
      <c r="F162" s="21"/>
    </row>
    <row r="163" spans="1:6" s="22" customFormat="1" ht="20.25" customHeight="1" hidden="1" thickBot="1">
      <c r="A163" s="154"/>
      <c r="B163" s="149"/>
      <c r="C163" s="38" t="s">
        <v>20</v>
      </c>
      <c r="D163" s="135" t="s">
        <v>306</v>
      </c>
      <c r="E163" s="21"/>
      <c r="F163" s="21"/>
    </row>
    <row r="164" spans="1:6" s="11" customFormat="1" ht="46.5" customHeight="1" hidden="1" thickBot="1">
      <c r="A164" s="281">
        <v>751</v>
      </c>
      <c r="B164" s="387" t="s">
        <v>122</v>
      </c>
      <c r="C164" s="388"/>
      <c r="D164" s="369"/>
      <c r="E164" s="10">
        <f>E165+E170</f>
        <v>0</v>
      </c>
      <c r="F164" s="156">
        <f>F165+F170</f>
        <v>0</v>
      </c>
    </row>
    <row r="165" spans="1:6" s="16" customFormat="1" ht="28.5" hidden="1">
      <c r="A165" s="280"/>
      <c r="B165" s="55">
        <v>75101</v>
      </c>
      <c r="C165" s="219"/>
      <c r="D165" s="88" t="s">
        <v>123</v>
      </c>
      <c r="E165" s="56">
        <f>E166</f>
        <v>0</v>
      </c>
      <c r="F165" s="56">
        <f>SUM(F167:F169)</f>
        <v>0</v>
      </c>
    </row>
    <row r="166" spans="1:6" s="22" customFormat="1" ht="51" hidden="1">
      <c r="A166" s="45"/>
      <c r="B166" s="167"/>
      <c r="C166" s="161" t="s">
        <v>88</v>
      </c>
      <c r="D166" s="59" t="s">
        <v>89</v>
      </c>
      <c r="E166" s="37"/>
      <c r="F166" s="21"/>
    </row>
    <row r="167" spans="1:6" s="22" customFormat="1" ht="17.25" customHeight="1" hidden="1">
      <c r="A167" s="45"/>
      <c r="B167" s="46"/>
      <c r="C167" s="162" t="s">
        <v>16</v>
      </c>
      <c r="D167" s="25" t="s">
        <v>17</v>
      </c>
      <c r="E167" s="26"/>
      <c r="F167" s="26"/>
    </row>
    <row r="168" spans="1:6" s="22" customFormat="1" ht="17.25" customHeight="1" hidden="1">
      <c r="A168" s="45"/>
      <c r="B168" s="46"/>
      <c r="C168" s="162" t="s">
        <v>18</v>
      </c>
      <c r="D168" s="25" t="s">
        <v>19</v>
      </c>
      <c r="E168" s="26"/>
      <c r="F168" s="26"/>
    </row>
    <row r="169" spans="1:6" s="22" customFormat="1" ht="17.25" customHeight="1" hidden="1">
      <c r="A169" s="45"/>
      <c r="B169" s="46"/>
      <c r="C169" s="163" t="s">
        <v>20</v>
      </c>
      <c r="D169" s="25" t="s">
        <v>21</v>
      </c>
      <c r="E169" s="26"/>
      <c r="F169" s="26"/>
    </row>
    <row r="170" spans="1:6" s="16" customFormat="1" ht="25.5" customHeight="1" hidden="1">
      <c r="A170" s="283"/>
      <c r="B170" s="30">
        <v>75113</v>
      </c>
      <c r="C170" s="151"/>
      <c r="D170" s="76" t="s">
        <v>294</v>
      </c>
      <c r="E170" s="31">
        <f>E171</f>
        <v>0</v>
      </c>
      <c r="F170" s="31">
        <f>SUM(F173:F179)</f>
        <v>0</v>
      </c>
    </row>
    <row r="171" spans="1:6" s="22" customFormat="1" ht="18" customHeight="1" hidden="1">
      <c r="A171" s="284"/>
      <c r="B171" s="167"/>
      <c r="C171" s="158"/>
      <c r="D171" s="183" t="s">
        <v>296</v>
      </c>
      <c r="E171" s="133"/>
      <c r="F171" s="21"/>
    </row>
    <row r="172" spans="1:6" s="16" customFormat="1" ht="27.75" customHeight="1" hidden="1">
      <c r="A172" s="169"/>
      <c r="B172" s="170"/>
      <c r="C172" s="253"/>
      <c r="D172" s="382" t="s">
        <v>295</v>
      </c>
      <c r="E172" s="382"/>
      <c r="F172" s="383"/>
    </row>
    <row r="173" spans="1:6" s="22" customFormat="1" ht="17.25" customHeight="1" hidden="1">
      <c r="A173" s="45"/>
      <c r="B173" s="46"/>
      <c r="C173" s="162" t="s">
        <v>93</v>
      </c>
      <c r="D173" s="25" t="s">
        <v>94</v>
      </c>
      <c r="E173" s="26"/>
      <c r="F173" s="26"/>
    </row>
    <row r="174" spans="1:6" s="22" customFormat="1" ht="17.25" customHeight="1" hidden="1">
      <c r="A174" s="45"/>
      <c r="B174" s="46"/>
      <c r="C174" s="162" t="s">
        <v>16</v>
      </c>
      <c r="D174" s="25" t="s">
        <v>17</v>
      </c>
      <c r="E174" s="26"/>
      <c r="F174" s="26"/>
    </row>
    <row r="175" spans="1:6" s="22" customFormat="1" ht="17.25" customHeight="1" hidden="1">
      <c r="A175" s="45"/>
      <c r="B175" s="46"/>
      <c r="C175" s="162" t="s">
        <v>18</v>
      </c>
      <c r="D175" s="25" t="s">
        <v>19</v>
      </c>
      <c r="E175" s="26"/>
      <c r="F175" s="26"/>
    </row>
    <row r="176" spans="1:6" s="22" customFormat="1" ht="17.25" customHeight="1" hidden="1">
      <c r="A176" s="45"/>
      <c r="B176" s="46"/>
      <c r="C176" s="162" t="s">
        <v>20</v>
      </c>
      <c r="D176" s="25" t="s">
        <v>21</v>
      </c>
      <c r="E176" s="26"/>
      <c r="F176" s="26"/>
    </row>
    <row r="177" spans="1:6" s="22" customFormat="1" ht="17.25" customHeight="1" hidden="1">
      <c r="A177" s="45"/>
      <c r="B177" s="46"/>
      <c r="C177" s="162" t="s">
        <v>22</v>
      </c>
      <c r="D177" s="25" t="s">
        <v>23</v>
      </c>
      <c r="E177" s="26"/>
      <c r="F177" s="26"/>
    </row>
    <row r="178" spans="1:6" s="22" customFormat="1" ht="17.25" customHeight="1" hidden="1">
      <c r="A178" s="45"/>
      <c r="B178" s="46"/>
      <c r="C178" s="162" t="s">
        <v>61</v>
      </c>
      <c r="D178" s="25" t="s">
        <v>62</v>
      </c>
      <c r="E178" s="26"/>
      <c r="F178" s="26"/>
    </row>
    <row r="179" spans="1:6" s="22" customFormat="1" ht="17.25" customHeight="1" hidden="1" thickBot="1">
      <c r="A179" s="45"/>
      <c r="B179" s="46"/>
      <c r="C179" s="163" t="s">
        <v>24</v>
      </c>
      <c r="D179" s="25" t="s">
        <v>25</v>
      </c>
      <c r="E179" s="26"/>
      <c r="F179" s="26"/>
    </row>
    <row r="180" spans="1:6" s="11" customFormat="1" ht="23.25" customHeight="1" hidden="1" thickBot="1">
      <c r="A180" s="282">
        <v>752</v>
      </c>
      <c r="B180" s="51"/>
      <c r="C180" s="9"/>
      <c r="D180" s="74" t="s">
        <v>124</v>
      </c>
      <c r="E180" s="10">
        <f>E181</f>
        <v>0</v>
      </c>
      <c r="F180" s="10">
        <f>F181</f>
        <v>0</v>
      </c>
    </row>
    <row r="181" spans="1:6" s="16" customFormat="1" ht="23.25" customHeight="1" hidden="1">
      <c r="A181" s="53"/>
      <c r="B181" s="78">
        <v>75212</v>
      </c>
      <c r="C181" s="78"/>
      <c r="D181" s="79" t="s">
        <v>125</v>
      </c>
      <c r="E181" s="80">
        <f>SUM(E182:E186)-E184</f>
        <v>0</v>
      </c>
      <c r="F181" s="80">
        <f>SUM(F182:F186)-F184</f>
        <v>0</v>
      </c>
    </row>
    <row r="182" spans="1:6" s="22" customFormat="1" ht="51" hidden="1">
      <c r="A182" s="40"/>
      <c r="B182" s="81"/>
      <c r="C182" s="70" t="s">
        <v>88</v>
      </c>
      <c r="D182" s="82" t="s">
        <v>89</v>
      </c>
      <c r="E182" s="72"/>
      <c r="F182" s="72"/>
    </row>
    <row r="183" spans="1:6" s="22" customFormat="1" ht="12.75" customHeight="1" hidden="1">
      <c r="A183" s="154"/>
      <c r="B183" s="46"/>
      <c r="C183" s="47"/>
      <c r="D183" s="48"/>
      <c r="E183" s="49"/>
      <c r="F183" s="49"/>
    </row>
    <row r="184" spans="1:6" s="6" customFormat="1" ht="7.5" customHeight="1" hidden="1">
      <c r="A184" s="50">
        <v>1</v>
      </c>
      <c r="B184" s="50">
        <v>2</v>
      </c>
      <c r="C184" s="50">
        <v>3</v>
      </c>
      <c r="D184" s="50">
        <v>4</v>
      </c>
      <c r="E184" s="50">
        <v>5</v>
      </c>
      <c r="F184" s="50">
        <v>6</v>
      </c>
    </row>
    <row r="185" spans="1:6" s="22" customFormat="1" ht="38.25" hidden="1">
      <c r="A185" s="83"/>
      <c r="B185" s="84"/>
      <c r="C185" s="42" t="s">
        <v>68</v>
      </c>
      <c r="D185" s="43" t="s">
        <v>69</v>
      </c>
      <c r="E185" s="44"/>
      <c r="F185" s="44"/>
    </row>
    <row r="186" spans="1:6" s="22" customFormat="1" ht="16.5" customHeight="1" hidden="1">
      <c r="A186" s="73"/>
      <c r="B186" s="85"/>
      <c r="C186" s="38" t="s">
        <v>24</v>
      </c>
      <c r="D186" s="39" t="s">
        <v>25</v>
      </c>
      <c r="E186" s="21"/>
      <c r="F186" s="21"/>
    </row>
    <row r="187" spans="1:6" ht="12.75" customHeight="1" hidden="1">
      <c r="A187" s="3"/>
      <c r="B187" s="3"/>
      <c r="C187" s="3"/>
      <c r="D187" s="3"/>
      <c r="E187" s="3"/>
      <c r="F187" s="3"/>
    </row>
    <row r="188" spans="1:6" s="6" customFormat="1" ht="7.5" customHeight="1" hidden="1" thickBot="1">
      <c r="A188" s="50">
        <v>1</v>
      </c>
      <c r="B188" s="50">
        <v>2</v>
      </c>
      <c r="C188" s="50">
        <v>3</v>
      </c>
      <c r="D188" s="50">
        <v>3</v>
      </c>
      <c r="E188" s="50">
        <v>4</v>
      </c>
      <c r="F188" s="50">
        <v>5</v>
      </c>
    </row>
    <row r="189" spans="1:7" s="11" customFormat="1" ht="27.75" customHeight="1" hidden="1" thickBot="1">
      <c r="A189" s="77">
        <v>754</v>
      </c>
      <c r="B189" s="387" t="s">
        <v>126</v>
      </c>
      <c r="C189" s="388"/>
      <c r="D189" s="369"/>
      <c r="E189" s="10">
        <f>E190+E196</f>
        <v>0</v>
      </c>
      <c r="F189" s="10">
        <f>F190+F196</f>
        <v>0</v>
      </c>
      <c r="G189" s="57">
        <f>E189-F189</f>
        <v>0</v>
      </c>
    </row>
    <row r="190" spans="1:6" s="16" customFormat="1" ht="21" customHeight="1" hidden="1">
      <c r="A190" s="58"/>
      <c r="B190" s="14">
        <v>75403</v>
      </c>
      <c r="C190" s="359" t="s">
        <v>127</v>
      </c>
      <c r="D190" s="360"/>
      <c r="E190" s="15">
        <f>E191</f>
        <v>0</v>
      </c>
      <c r="F190" s="15">
        <f>F191</f>
        <v>0</v>
      </c>
    </row>
    <row r="191" spans="1:6" s="22" customFormat="1" ht="15.75" customHeight="1" hidden="1">
      <c r="A191" s="154"/>
      <c r="B191" s="46"/>
      <c r="C191" s="161"/>
      <c r="D191" s="183" t="s">
        <v>232</v>
      </c>
      <c r="E191" s="101">
        <f>E192+E193</f>
        <v>0</v>
      </c>
      <c r="F191" s="101">
        <f>F192+F193</f>
        <v>0</v>
      </c>
    </row>
    <row r="192" spans="1:6" s="16" customFormat="1" ht="15.75" customHeight="1" hidden="1">
      <c r="A192" s="147"/>
      <c r="B192" s="144"/>
      <c r="C192" s="145"/>
      <c r="D192" s="229" t="s">
        <v>269</v>
      </c>
      <c r="E192" s="222"/>
      <c r="F192" s="254"/>
    </row>
    <row r="193" spans="1:6" s="16" customFormat="1" ht="15.75" customHeight="1" hidden="1">
      <c r="A193" s="169"/>
      <c r="B193" s="170"/>
      <c r="C193" s="253"/>
      <c r="D193" s="276" t="s">
        <v>270</v>
      </c>
      <c r="E193" s="252"/>
      <c r="F193" s="252"/>
    </row>
    <row r="194" spans="1:6" s="22" customFormat="1" ht="18.75" customHeight="1" hidden="1">
      <c r="A194" s="154"/>
      <c r="B194" s="233"/>
      <c r="C194" s="134" t="s">
        <v>262</v>
      </c>
      <c r="D194" s="275" t="s">
        <v>263</v>
      </c>
      <c r="E194" s="44"/>
      <c r="F194" s="44"/>
    </row>
    <row r="195" spans="1:6" s="22" customFormat="1" ht="18.75" customHeight="1" hidden="1">
      <c r="A195" s="154"/>
      <c r="B195" s="233"/>
      <c r="C195" s="38" t="s">
        <v>22</v>
      </c>
      <c r="D195" s="39" t="s">
        <v>23</v>
      </c>
      <c r="E195" s="21"/>
      <c r="F195" s="21"/>
    </row>
    <row r="196" spans="1:6" s="16" customFormat="1" ht="21" customHeight="1" hidden="1">
      <c r="A196" s="147"/>
      <c r="B196" s="30">
        <v>75412</v>
      </c>
      <c r="C196" s="376" t="s">
        <v>128</v>
      </c>
      <c r="D196" s="377"/>
      <c r="E196" s="31">
        <f>E206</f>
        <v>0</v>
      </c>
      <c r="F196" s="31">
        <f>F205</f>
        <v>0</v>
      </c>
    </row>
    <row r="197" spans="1:6" s="22" customFormat="1" ht="38.25" hidden="1">
      <c r="A197" s="154"/>
      <c r="B197" s="164"/>
      <c r="C197" s="160" t="s">
        <v>68</v>
      </c>
      <c r="D197" s="43" t="s">
        <v>69</v>
      </c>
      <c r="E197" s="44"/>
      <c r="F197" s="44"/>
    </row>
    <row r="198" spans="1:6" s="22" customFormat="1" ht="16.5" customHeight="1" hidden="1">
      <c r="A198" s="154"/>
      <c r="B198" s="46"/>
      <c r="C198" s="161" t="s">
        <v>93</v>
      </c>
      <c r="D198" s="20" t="s">
        <v>94</v>
      </c>
      <c r="E198" s="21"/>
      <c r="F198" s="21"/>
    </row>
    <row r="199" spans="1:6" s="22" customFormat="1" ht="16.5" customHeight="1" hidden="1">
      <c r="A199" s="154"/>
      <c r="B199" s="46"/>
      <c r="C199" s="162" t="s">
        <v>16</v>
      </c>
      <c r="D199" s="25" t="s">
        <v>17</v>
      </c>
      <c r="E199" s="26"/>
      <c r="F199" s="26"/>
    </row>
    <row r="200" spans="1:6" s="22" customFormat="1" ht="16.5" customHeight="1" hidden="1">
      <c r="A200" s="154"/>
      <c r="B200" s="46"/>
      <c r="C200" s="162" t="s">
        <v>20</v>
      </c>
      <c r="D200" s="25" t="s">
        <v>21</v>
      </c>
      <c r="E200" s="26"/>
      <c r="F200" s="26"/>
    </row>
    <row r="201" spans="1:6" s="22" customFormat="1" ht="16.5" customHeight="1" hidden="1">
      <c r="A201" s="154"/>
      <c r="B201" s="46"/>
      <c r="C201" s="162" t="s">
        <v>22</v>
      </c>
      <c r="D201" s="25" t="s">
        <v>23</v>
      </c>
      <c r="E201" s="26"/>
      <c r="F201" s="26"/>
    </row>
    <row r="202" spans="1:6" s="22" customFormat="1" ht="16.5" customHeight="1" hidden="1">
      <c r="A202" s="154"/>
      <c r="B202" s="46"/>
      <c r="C202" s="162" t="s">
        <v>95</v>
      </c>
      <c r="D202" s="25" t="s">
        <v>96</v>
      </c>
      <c r="E202" s="26"/>
      <c r="F202" s="26"/>
    </row>
    <row r="203" spans="1:6" s="22" customFormat="1" ht="16.5" customHeight="1" hidden="1">
      <c r="A203" s="154"/>
      <c r="B203" s="46"/>
      <c r="C203" s="162" t="s">
        <v>61</v>
      </c>
      <c r="D203" s="25" t="s">
        <v>62</v>
      </c>
      <c r="E203" s="26"/>
      <c r="F203" s="26"/>
    </row>
    <row r="204" spans="1:6" s="22" customFormat="1" ht="16.5" customHeight="1" hidden="1">
      <c r="A204" s="154"/>
      <c r="B204" s="46"/>
      <c r="C204" s="163" t="s">
        <v>70</v>
      </c>
      <c r="D204" s="25" t="s">
        <v>71</v>
      </c>
      <c r="E204" s="26"/>
      <c r="F204" s="26"/>
    </row>
    <row r="205" spans="1:6" s="22" customFormat="1" ht="19.5" customHeight="1" hidden="1">
      <c r="A205" s="154"/>
      <c r="B205" s="46"/>
      <c r="C205" s="161"/>
      <c r="D205" s="183" t="s">
        <v>268</v>
      </c>
      <c r="E205" s="101"/>
      <c r="F205" s="101"/>
    </row>
    <row r="206" spans="1:6" s="22" customFormat="1" ht="16.5" customHeight="1" hidden="1">
      <c r="A206" s="154"/>
      <c r="B206" s="46"/>
      <c r="C206" s="162" t="s">
        <v>35</v>
      </c>
      <c r="D206" s="183" t="s">
        <v>231</v>
      </c>
      <c r="E206" s="101">
        <f>E207</f>
        <v>0</v>
      </c>
      <c r="F206" s="101"/>
    </row>
    <row r="207" spans="1:6" s="22" customFormat="1" ht="17.25" customHeight="1" hidden="1">
      <c r="A207" s="264"/>
      <c r="B207" s="265"/>
      <c r="C207" s="266" t="s">
        <v>118</v>
      </c>
      <c r="D207" s="267" t="s">
        <v>285</v>
      </c>
      <c r="E207" s="101"/>
      <c r="F207" s="268"/>
    </row>
    <row r="208" spans="1:6" s="22" customFormat="1" ht="22.5" customHeight="1" hidden="1">
      <c r="A208" s="154"/>
      <c r="B208" s="46"/>
      <c r="C208" s="42" t="s">
        <v>24</v>
      </c>
      <c r="D208" s="232" t="s">
        <v>25</v>
      </c>
      <c r="E208" s="44"/>
      <c r="F208" s="44">
        <v>350</v>
      </c>
    </row>
    <row r="209" spans="1:6" s="22" customFormat="1" ht="16.5" customHeight="1" hidden="1">
      <c r="A209" s="154"/>
      <c r="B209" s="46"/>
      <c r="C209" s="161" t="s">
        <v>97</v>
      </c>
      <c r="D209" s="20" t="s">
        <v>98</v>
      </c>
      <c r="E209" s="21"/>
      <c r="F209" s="21"/>
    </row>
    <row r="210" spans="1:6" s="22" customFormat="1" ht="16.5" customHeight="1" hidden="1">
      <c r="A210" s="154"/>
      <c r="B210" s="46"/>
      <c r="C210" s="162" t="s">
        <v>65</v>
      </c>
      <c r="D210" s="25" t="s">
        <v>66</v>
      </c>
      <c r="E210" s="26"/>
      <c r="F210" s="26"/>
    </row>
    <row r="211" spans="1:6" s="22" customFormat="1" ht="16.5" customHeight="1" hidden="1">
      <c r="A211" s="154"/>
      <c r="B211" s="46"/>
      <c r="C211" s="162" t="s">
        <v>35</v>
      </c>
      <c r="D211" s="135" t="s">
        <v>231</v>
      </c>
      <c r="E211" s="26"/>
      <c r="F211" s="26"/>
    </row>
    <row r="212" spans="1:6" s="22" customFormat="1" ht="15.75" customHeight="1" hidden="1">
      <c r="A212" s="154"/>
      <c r="B212" s="46"/>
      <c r="C212" s="163" t="s">
        <v>118</v>
      </c>
      <c r="D212" s="136" t="s">
        <v>2</v>
      </c>
      <c r="E212" s="26"/>
      <c r="F212" s="138"/>
    </row>
    <row r="213" spans="1:6" s="16" customFormat="1" ht="21" customHeight="1" hidden="1">
      <c r="A213" s="53"/>
      <c r="B213" s="55">
        <v>75414</v>
      </c>
      <c r="C213" s="30"/>
      <c r="D213" s="86" t="s">
        <v>129</v>
      </c>
      <c r="E213" s="31">
        <f>E214</f>
        <v>0</v>
      </c>
      <c r="F213" s="31">
        <f>SUM(F215:F218)</f>
        <v>0</v>
      </c>
    </row>
    <row r="214" spans="1:6" s="22" customFormat="1" ht="51" hidden="1">
      <c r="A214" s="27"/>
      <c r="B214" s="66"/>
      <c r="C214" s="19" t="s">
        <v>88</v>
      </c>
      <c r="D214" s="59" t="s">
        <v>89</v>
      </c>
      <c r="E214" s="37"/>
      <c r="F214" s="21"/>
    </row>
    <row r="215" spans="1:6" s="22" customFormat="1" ht="19.5" customHeight="1" hidden="1">
      <c r="A215" s="27"/>
      <c r="B215" s="35"/>
      <c r="C215" s="24" t="s">
        <v>22</v>
      </c>
      <c r="D215" s="36" t="s">
        <v>23</v>
      </c>
      <c r="E215" s="34"/>
      <c r="F215" s="26"/>
    </row>
    <row r="216" spans="1:6" s="22" customFormat="1" ht="19.5" customHeight="1" hidden="1">
      <c r="A216" s="27"/>
      <c r="B216" s="35"/>
      <c r="C216" s="24" t="s">
        <v>24</v>
      </c>
      <c r="D216" s="36" t="s">
        <v>25</v>
      </c>
      <c r="E216" s="34"/>
      <c r="F216" s="26"/>
    </row>
    <row r="217" spans="1:6" s="22" customFormat="1" ht="25.5" hidden="1">
      <c r="A217" s="27"/>
      <c r="B217" s="35"/>
      <c r="C217" s="24" t="s">
        <v>112</v>
      </c>
      <c r="D217" s="36" t="s">
        <v>113</v>
      </c>
      <c r="E217" s="34"/>
      <c r="F217" s="26"/>
    </row>
    <row r="218" spans="1:6" s="22" customFormat="1" ht="25.5" hidden="1">
      <c r="A218" s="27"/>
      <c r="B218" s="32"/>
      <c r="C218" s="28" t="s">
        <v>114</v>
      </c>
      <c r="D218" s="33" t="s">
        <v>115</v>
      </c>
      <c r="E218" s="26"/>
      <c r="F218" s="26"/>
    </row>
    <row r="219" spans="1:6" s="16" customFormat="1" ht="21" customHeight="1" hidden="1">
      <c r="A219" s="53"/>
      <c r="B219" s="30">
        <v>75495</v>
      </c>
      <c r="C219" s="30"/>
      <c r="D219" s="86" t="s">
        <v>48</v>
      </c>
      <c r="E219" s="31">
        <f>E220</f>
        <v>0</v>
      </c>
      <c r="F219" s="31">
        <f>F220</f>
        <v>0</v>
      </c>
    </row>
    <row r="220" spans="1:6" s="22" customFormat="1" ht="19.5" customHeight="1" hidden="1" thickBot="1">
      <c r="A220" s="17"/>
      <c r="B220" s="68"/>
      <c r="C220" s="38" t="s">
        <v>22</v>
      </c>
      <c r="D220" s="39" t="s">
        <v>23</v>
      </c>
      <c r="E220" s="21"/>
      <c r="F220" s="21"/>
    </row>
    <row r="221" spans="1:6" s="11" customFormat="1" ht="75.75" hidden="1" thickBot="1">
      <c r="A221" s="9">
        <v>756</v>
      </c>
      <c r="B221" s="9"/>
      <c r="C221" s="9"/>
      <c r="D221" s="74" t="s">
        <v>130</v>
      </c>
      <c r="E221" s="10">
        <f>E222+E224+E234+E245+E248</f>
        <v>0</v>
      </c>
      <c r="F221" s="10">
        <f>F222+F224+F234+F245+F248+F251</f>
        <v>0</v>
      </c>
    </row>
    <row r="222" spans="1:6" s="16" customFormat="1" ht="28.5" hidden="1">
      <c r="A222" s="53"/>
      <c r="B222" s="55">
        <v>75601</v>
      </c>
      <c r="C222" s="55"/>
      <c r="D222" s="88" t="s">
        <v>131</v>
      </c>
      <c r="E222" s="56">
        <f>E223</f>
        <v>0</v>
      </c>
      <c r="F222" s="56">
        <f>F223</f>
        <v>0</v>
      </c>
    </row>
    <row r="223" spans="1:6" s="22" customFormat="1" ht="25.5" hidden="1">
      <c r="A223" s="17"/>
      <c r="B223" s="68"/>
      <c r="C223" s="38" t="s">
        <v>132</v>
      </c>
      <c r="D223" s="39" t="s">
        <v>133</v>
      </c>
      <c r="E223" s="21"/>
      <c r="F223" s="21"/>
    </row>
    <row r="224" spans="1:6" s="16" customFormat="1" ht="42.75" customHeight="1" hidden="1">
      <c r="A224" s="87"/>
      <c r="B224" s="30">
        <v>75615</v>
      </c>
      <c r="C224" s="29"/>
      <c r="D224" s="86" t="s">
        <v>134</v>
      </c>
      <c r="E224" s="31">
        <f>SUM(E225:E233)-E228</f>
        <v>0</v>
      </c>
      <c r="F224" s="31">
        <f>SUM(F225:F233)-F228</f>
        <v>0</v>
      </c>
    </row>
    <row r="225" spans="1:6" s="22" customFormat="1" ht="17.25" customHeight="1" hidden="1">
      <c r="A225" s="17"/>
      <c r="B225" s="68"/>
      <c r="C225" s="19" t="s">
        <v>135</v>
      </c>
      <c r="D225" s="20" t="s">
        <v>136</v>
      </c>
      <c r="E225" s="21"/>
      <c r="F225" s="21"/>
    </row>
    <row r="226" spans="1:6" s="22" customFormat="1" ht="17.25" customHeight="1" hidden="1">
      <c r="A226" s="40"/>
      <c r="B226" s="81"/>
      <c r="C226" s="70" t="s">
        <v>137</v>
      </c>
      <c r="D226" s="71" t="s">
        <v>138</v>
      </c>
      <c r="E226" s="72"/>
      <c r="F226" s="72"/>
    </row>
    <row r="227" spans="1:6" s="22" customFormat="1" ht="8.25" customHeight="1" hidden="1">
      <c r="A227" s="154"/>
      <c r="B227" s="46"/>
      <c r="C227" s="47"/>
      <c r="D227" s="48"/>
      <c r="E227" s="49"/>
      <c r="F227" s="49"/>
    </row>
    <row r="228" spans="1:6" s="6" customFormat="1" ht="7.5" customHeight="1" hidden="1">
      <c r="A228" s="50">
        <v>1</v>
      </c>
      <c r="B228" s="50">
        <v>2</v>
      </c>
      <c r="C228" s="50">
        <v>3</v>
      </c>
      <c r="D228" s="50">
        <v>4</v>
      </c>
      <c r="E228" s="50">
        <v>5</v>
      </c>
      <c r="F228" s="50">
        <v>6</v>
      </c>
    </row>
    <row r="229" spans="1:6" s="22" customFormat="1" ht="17.25" customHeight="1" hidden="1">
      <c r="A229" s="17"/>
      <c r="B229" s="32"/>
      <c r="C229" s="24" t="s">
        <v>139</v>
      </c>
      <c r="D229" s="25" t="s">
        <v>140</v>
      </c>
      <c r="E229" s="26"/>
      <c r="F229" s="26"/>
    </row>
    <row r="230" spans="1:6" s="22" customFormat="1" ht="17.25" customHeight="1" hidden="1">
      <c r="A230" s="27"/>
      <c r="B230" s="35"/>
      <c r="C230" s="24" t="s">
        <v>141</v>
      </c>
      <c r="D230" s="62" t="s">
        <v>142</v>
      </c>
      <c r="E230" s="26"/>
      <c r="F230" s="26"/>
    </row>
    <row r="231" spans="1:6" s="22" customFormat="1" ht="17.25" customHeight="1" hidden="1">
      <c r="A231" s="27"/>
      <c r="B231" s="35"/>
      <c r="C231" s="24" t="s">
        <v>143</v>
      </c>
      <c r="D231" s="62" t="s">
        <v>144</v>
      </c>
      <c r="E231" s="34"/>
      <c r="F231" s="34"/>
    </row>
    <row r="232" spans="1:6" s="22" customFormat="1" ht="17.25" customHeight="1" hidden="1">
      <c r="A232" s="60"/>
      <c r="B232" s="66"/>
      <c r="C232" s="19" t="s">
        <v>76</v>
      </c>
      <c r="D232" s="61" t="s">
        <v>77</v>
      </c>
      <c r="E232" s="21"/>
      <c r="F232" s="21"/>
    </row>
    <row r="233" spans="1:6" s="22" customFormat="1" ht="25.5" hidden="1">
      <c r="A233" s="17"/>
      <c r="B233" s="32"/>
      <c r="C233" s="28" t="s">
        <v>145</v>
      </c>
      <c r="D233" s="33" t="s">
        <v>146</v>
      </c>
      <c r="E233" s="26"/>
      <c r="F233" s="26"/>
    </row>
    <row r="234" spans="1:6" s="16" customFormat="1" ht="60" customHeight="1" hidden="1">
      <c r="A234" s="67"/>
      <c r="B234" s="30">
        <v>75616</v>
      </c>
      <c r="C234" s="29"/>
      <c r="D234" s="86" t="s">
        <v>147</v>
      </c>
      <c r="E234" s="31">
        <f>SUM(E235:E244)</f>
        <v>0</v>
      </c>
      <c r="F234" s="31">
        <f>SUM(F235:F244)</f>
        <v>0</v>
      </c>
    </row>
    <row r="235" spans="1:6" s="22" customFormat="1" ht="16.5" customHeight="1" hidden="1">
      <c r="A235" s="27"/>
      <c r="B235" s="66"/>
      <c r="C235" s="19" t="s">
        <v>135</v>
      </c>
      <c r="D235" s="20" t="s">
        <v>136</v>
      </c>
      <c r="E235" s="21"/>
      <c r="F235" s="21"/>
    </row>
    <row r="236" spans="1:6" s="22" customFormat="1" ht="16.5" customHeight="1" hidden="1">
      <c r="A236" s="17"/>
      <c r="B236" s="32"/>
      <c r="C236" s="24" t="s">
        <v>137</v>
      </c>
      <c r="D236" s="62" t="s">
        <v>138</v>
      </c>
      <c r="E236" s="26"/>
      <c r="F236" s="26"/>
    </row>
    <row r="237" spans="1:6" s="22" customFormat="1" ht="16.5" customHeight="1" hidden="1">
      <c r="A237" s="27"/>
      <c r="B237" s="35"/>
      <c r="C237" s="24" t="s">
        <v>139</v>
      </c>
      <c r="D237" s="25" t="s">
        <v>140</v>
      </c>
      <c r="E237" s="26"/>
      <c r="F237" s="26"/>
    </row>
    <row r="238" spans="1:6" s="22" customFormat="1" ht="16.5" customHeight="1" hidden="1">
      <c r="A238" s="27"/>
      <c r="B238" s="35"/>
      <c r="C238" s="24" t="s">
        <v>141</v>
      </c>
      <c r="D238" s="62" t="s">
        <v>142</v>
      </c>
      <c r="E238" s="26"/>
      <c r="F238" s="26"/>
    </row>
    <row r="239" spans="1:6" s="22" customFormat="1" ht="16.5" customHeight="1" hidden="1">
      <c r="A239" s="27"/>
      <c r="B239" s="35"/>
      <c r="C239" s="24" t="s">
        <v>148</v>
      </c>
      <c r="D239" s="62" t="s">
        <v>149</v>
      </c>
      <c r="E239" s="26"/>
      <c r="F239" s="26"/>
    </row>
    <row r="240" spans="1:6" s="22" customFormat="1" ht="16.5" customHeight="1" hidden="1">
      <c r="A240" s="27"/>
      <c r="B240" s="35"/>
      <c r="C240" s="24" t="s">
        <v>150</v>
      </c>
      <c r="D240" s="62" t="s">
        <v>151</v>
      </c>
      <c r="E240" s="26"/>
      <c r="F240" s="26"/>
    </row>
    <row r="241" spans="1:6" s="22" customFormat="1" ht="25.5" hidden="1">
      <c r="A241" s="60"/>
      <c r="B241" s="66"/>
      <c r="C241" s="19" t="s">
        <v>152</v>
      </c>
      <c r="D241" s="59" t="s">
        <v>153</v>
      </c>
      <c r="E241" s="26"/>
      <c r="F241" s="26"/>
    </row>
    <row r="242" spans="1:6" s="22" customFormat="1" ht="15.75" customHeight="1" hidden="1">
      <c r="A242" s="27"/>
      <c r="B242" s="35"/>
      <c r="C242" s="24" t="s">
        <v>143</v>
      </c>
      <c r="D242" s="62" t="s">
        <v>144</v>
      </c>
      <c r="E242" s="26"/>
      <c r="F242" s="26"/>
    </row>
    <row r="243" spans="1:6" s="22" customFormat="1" ht="15.75" customHeight="1" hidden="1">
      <c r="A243" s="27"/>
      <c r="B243" s="35"/>
      <c r="C243" s="24" t="s">
        <v>76</v>
      </c>
      <c r="D243" s="62" t="s">
        <v>77</v>
      </c>
      <c r="E243" s="26"/>
      <c r="F243" s="26"/>
    </row>
    <row r="244" spans="1:6" s="22" customFormat="1" ht="25.5" hidden="1">
      <c r="A244" s="27"/>
      <c r="B244" s="32"/>
      <c r="C244" s="28" t="s">
        <v>145</v>
      </c>
      <c r="D244" s="33" t="s">
        <v>146</v>
      </c>
      <c r="E244" s="26"/>
      <c r="F244" s="26"/>
    </row>
    <row r="245" spans="1:6" s="16" customFormat="1" ht="42.75" hidden="1">
      <c r="A245" s="87"/>
      <c r="B245" s="30">
        <v>75618</v>
      </c>
      <c r="C245" s="29"/>
      <c r="D245" s="86" t="s">
        <v>154</v>
      </c>
      <c r="E245" s="31">
        <f>SUM(E246:E247)</f>
        <v>0</v>
      </c>
      <c r="F245" s="31">
        <f>SUM(F246:F247)</f>
        <v>0</v>
      </c>
    </row>
    <row r="246" spans="1:6" s="22" customFormat="1" ht="15" customHeight="1" hidden="1">
      <c r="A246" s="17"/>
      <c r="B246" s="68"/>
      <c r="C246" s="19" t="s">
        <v>155</v>
      </c>
      <c r="D246" s="20" t="s">
        <v>151</v>
      </c>
      <c r="E246" s="21"/>
      <c r="F246" s="21"/>
    </row>
    <row r="247" spans="1:6" s="22" customFormat="1" ht="25.5" hidden="1">
      <c r="A247" s="27"/>
      <c r="B247" s="32"/>
      <c r="C247" s="28" t="s">
        <v>156</v>
      </c>
      <c r="D247" s="33" t="s">
        <v>157</v>
      </c>
      <c r="E247" s="26"/>
      <c r="F247" s="26"/>
    </row>
    <row r="248" spans="1:6" s="16" customFormat="1" ht="28.5" hidden="1">
      <c r="A248" s="58"/>
      <c r="B248" s="30">
        <v>75621</v>
      </c>
      <c r="C248" s="29"/>
      <c r="D248" s="86" t="s">
        <v>158</v>
      </c>
      <c r="E248" s="31">
        <f>SUM(E249:E250)</f>
        <v>0</v>
      </c>
      <c r="F248" s="31">
        <f>SUM(F249:F250)</f>
        <v>0</v>
      </c>
    </row>
    <row r="249" spans="1:6" s="22" customFormat="1" ht="19.5" customHeight="1" hidden="1">
      <c r="A249" s="27"/>
      <c r="B249" s="66"/>
      <c r="C249" s="19" t="s">
        <v>159</v>
      </c>
      <c r="D249" s="61" t="s">
        <v>160</v>
      </c>
      <c r="E249" s="37"/>
      <c r="F249" s="21"/>
    </row>
    <row r="250" spans="1:6" s="22" customFormat="1" ht="19.5" customHeight="1" hidden="1">
      <c r="A250" s="27"/>
      <c r="B250" s="32"/>
      <c r="C250" s="28" t="s">
        <v>161</v>
      </c>
      <c r="D250" s="25" t="s">
        <v>162</v>
      </c>
      <c r="E250" s="26"/>
      <c r="F250" s="26"/>
    </row>
    <row r="251" spans="1:6" s="16" customFormat="1" ht="28.5" hidden="1">
      <c r="A251" s="58"/>
      <c r="B251" s="30">
        <v>75647</v>
      </c>
      <c r="C251" s="29"/>
      <c r="D251" s="86" t="s">
        <v>163</v>
      </c>
      <c r="E251" s="31">
        <f>SUM(E252:E257)</f>
        <v>0</v>
      </c>
      <c r="F251" s="31">
        <f>SUM(F252:F257)</f>
        <v>0</v>
      </c>
    </row>
    <row r="252" spans="1:6" s="22" customFormat="1" ht="17.25" customHeight="1" hidden="1">
      <c r="A252" s="27"/>
      <c r="B252" s="66"/>
      <c r="C252" s="19" t="s">
        <v>164</v>
      </c>
      <c r="D252" s="61" t="s">
        <v>165</v>
      </c>
      <c r="E252" s="37"/>
      <c r="F252" s="21"/>
    </row>
    <row r="253" spans="1:6" s="22" customFormat="1" ht="17.25" customHeight="1" hidden="1">
      <c r="A253" s="27"/>
      <c r="B253" s="35"/>
      <c r="C253" s="24" t="s">
        <v>16</v>
      </c>
      <c r="D253" s="62" t="s">
        <v>166</v>
      </c>
      <c r="E253" s="34"/>
      <c r="F253" s="26"/>
    </row>
    <row r="254" spans="1:6" s="22" customFormat="1" ht="17.25" customHeight="1" hidden="1">
      <c r="A254" s="27"/>
      <c r="B254" s="35"/>
      <c r="C254" s="24" t="s">
        <v>18</v>
      </c>
      <c r="D254" s="62" t="s">
        <v>19</v>
      </c>
      <c r="E254" s="34"/>
      <c r="F254" s="26"/>
    </row>
    <row r="255" spans="1:6" s="22" customFormat="1" ht="17.25" customHeight="1" hidden="1">
      <c r="A255" s="27"/>
      <c r="B255" s="35"/>
      <c r="C255" s="24" t="s">
        <v>20</v>
      </c>
      <c r="D255" s="62" t="s">
        <v>21</v>
      </c>
      <c r="E255" s="34"/>
      <c r="F255" s="26"/>
    </row>
    <row r="256" spans="1:6" s="22" customFormat="1" ht="17.25" customHeight="1" hidden="1">
      <c r="A256" s="27"/>
      <c r="B256" s="35"/>
      <c r="C256" s="24" t="s">
        <v>22</v>
      </c>
      <c r="D256" s="62" t="s">
        <v>23</v>
      </c>
      <c r="E256" s="34"/>
      <c r="F256" s="26"/>
    </row>
    <row r="257" spans="1:6" s="22" customFormat="1" ht="17.25" customHeight="1" hidden="1" thickBot="1">
      <c r="A257" s="17"/>
      <c r="B257" s="32"/>
      <c r="C257" s="28" t="s">
        <v>24</v>
      </c>
      <c r="D257" s="25" t="s">
        <v>25</v>
      </c>
      <c r="E257" s="26"/>
      <c r="F257" s="26"/>
    </row>
    <row r="258" spans="1:6" s="22" customFormat="1" ht="19.5" customHeight="1" hidden="1" thickBot="1">
      <c r="A258" s="288">
        <v>757</v>
      </c>
      <c r="B258" s="373" t="s">
        <v>167</v>
      </c>
      <c r="C258" s="374"/>
      <c r="D258" s="375"/>
      <c r="E258" s="10">
        <f>E259</f>
        <v>0</v>
      </c>
      <c r="F258" s="156">
        <f>F259</f>
        <v>0</v>
      </c>
    </row>
    <row r="259" spans="1:6" s="22" customFormat="1" ht="30.75" customHeight="1" hidden="1">
      <c r="A259" s="154"/>
      <c r="B259" s="55">
        <v>75702</v>
      </c>
      <c r="C259" s="160"/>
      <c r="D259" s="123" t="s">
        <v>168</v>
      </c>
      <c r="E259" s="44">
        <f>E260</f>
        <v>0</v>
      </c>
      <c r="F259" s="44">
        <f>F260</f>
        <v>0</v>
      </c>
    </row>
    <row r="260" spans="1:6" s="22" customFormat="1" ht="21" customHeight="1" hidden="1">
      <c r="A260" s="154"/>
      <c r="B260" s="149"/>
      <c r="C260" s="38" t="s">
        <v>24</v>
      </c>
      <c r="D260" s="183" t="s">
        <v>232</v>
      </c>
      <c r="E260" s="101">
        <f>E262+E263</f>
        <v>0</v>
      </c>
      <c r="F260" s="101">
        <f>F261</f>
        <v>0</v>
      </c>
    </row>
    <row r="261" spans="1:6" s="16" customFormat="1" ht="17.25" customHeight="1" hidden="1">
      <c r="A261" s="147"/>
      <c r="B261" s="144"/>
      <c r="C261" s="145"/>
      <c r="D261" s="302" t="s">
        <v>328</v>
      </c>
      <c r="E261" s="308"/>
      <c r="F261" s="159"/>
    </row>
    <row r="262" spans="1:6" s="16" customFormat="1" ht="17.25" customHeight="1" hidden="1">
      <c r="A262" s="169"/>
      <c r="B262" s="170"/>
      <c r="C262" s="253"/>
      <c r="D262" s="339" t="s">
        <v>329</v>
      </c>
      <c r="E262" s="311"/>
      <c r="F262" s="316"/>
    </row>
    <row r="263" spans="1:6" s="22" customFormat="1" ht="20.25" customHeight="1" hidden="1">
      <c r="A263" s="154"/>
      <c r="B263" s="164"/>
      <c r="C263" s="337" t="s">
        <v>24</v>
      </c>
      <c r="D263" s="95" t="s">
        <v>25</v>
      </c>
      <c r="E263" s="21"/>
      <c r="F263" s="21"/>
    </row>
    <row r="264" spans="1:6" s="22" customFormat="1" ht="42.75" hidden="1">
      <c r="A264" s="154"/>
      <c r="B264" s="164"/>
      <c r="C264" s="338" t="s">
        <v>169</v>
      </c>
      <c r="D264" s="98" t="s">
        <v>170</v>
      </c>
      <c r="E264" s="72"/>
      <c r="F264" s="72"/>
    </row>
    <row r="265" spans="1:6" s="22" customFormat="1" ht="28.5" hidden="1">
      <c r="A265" s="154"/>
      <c r="B265" s="164"/>
      <c r="C265" s="338" t="s">
        <v>169</v>
      </c>
      <c r="D265" s="98" t="s">
        <v>327</v>
      </c>
      <c r="E265" s="72"/>
      <c r="F265" s="72"/>
    </row>
    <row r="266" spans="1:6" s="22" customFormat="1" ht="15" customHeight="1" hidden="1">
      <c r="A266" s="154"/>
      <c r="B266" s="46"/>
      <c r="C266" s="47"/>
      <c r="D266" s="48"/>
      <c r="E266" s="49"/>
      <c r="F266" s="49"/>
    </row>
    <row r="267" spans="1:6" s="6" customFormat="1" ht="7.5" customHeight="1" hidden="1" thickBot="1">
      <c r="A267" s="65">
        <v>1</v>
      </c>
      <c r="B267" s="65">
        <v>2</v>
      </c>
      <c r="C267" s="65">
        <v>3</v>
      </c>
      <c r="D267" s="65">
        <v>4</v>
      </c>
      <c r="E267" s="65">
        <v>5</v>
      </c>
      <c r="F267" s="65">
        <v>6</v>
      </c>
    </row>
    <row r="268" spans="1:6" s="22" customFormat="1" ht="21.75" customHeight="1" hidden="1" thickBot="1">
      <c r="A268" s="54">
        <v>758</v>
      </c>
      <c r="B268" s="89"/>
      <c r="C268" s="90"/>
      <c r="D268" s="9" t="s">
        <v>171</v>
      </c>
      <c r="E268" s="10">
        <f>E269</f>
        <v>0</v>
      </c>
      <c r="F268" s="156">
        <f>F269</f>
        <v>0</v>
      </c>
    </row>
    <row r="269" spans="1:6" s="22" customFormat="1" ht="21" customHeight="1" hidden="1">
      <c r="A269" s="154"/>
      <c r="B269" s="55">
        <v>75818</v>
      </c>
      <c r="C269" s="160"/>
      <c r="D269" s="88" t="s">
        <v>177</v>
      </c>
      <c r="E269" s="44">
        <f>E270</f>
        <v>0</v>
      </c>
      <c r="F269" s="44">
        <f>F270</f>
        <v>0</v>
      </c>
    </row>
    <row r="270" spans="1:6" s="22" customFormat="1" ht="20.25" customHeight="1" hidden="1">
      <c r="A270" s="154"/>
      <c r="B270" s="164"/>
      <c r="C270" s="194" t="s">
        <v>178</v>
      </c>
      <c r="D270" s="95" t="s">
        <v>179</v>
      </c>
      <c r="E270" s="21"/>
      <c r="F270" s="21"/>
    </row>
    <row r="271" spans="1:6" s="22" customFormat="1" ht="28.5" hidden="1">
      <c r="A271" s="73"/>
      <c r="B271" s="55">
        <v>75831</v>
      </c>
      <c r="C271" s="100"/>
      <c r="D271" s="86" t="s">
        <v>180</v>
      </c>
      <c r="E271" s="101">
        <f>E272</f>
        <v>0</v>
      </c>
      <c r="F271" s="101">
        <f>F272</f>
        <v>0</v>
      </c>
    </row>
    <row r="272" spans="1:6" s="22" customFormat="1" ht="20.25" customHeight="1" hidden="1" thickBot="1">
      <c r="A272" s="17"/>
      <c r="B272" s="68"/>
      <c r="C272" s="99" t="s">
        <v>173</v>
      </c>
      <c r="D272" s="95" t="s">
        <v>174</v>
      </c>
      <c r="E272" s="21"/>
      <c r="F272" s="21"/>
    </row>
    <row r="273" spans="1:7" s="11" customFormat="1" ht="24.75" customHeight="1" hidden="1" thickBot="1">
      <c r="A273" s="77">
        <v>801</v>
      </c>
      <c r="B273" s="373" t="s">
        <v>181</v>
      </c>
      <c r="C273" s="374"/>
      <c r="D273" s="375"/>
      <c r="E273" s="10">
        <f>E274+E299+E321+E328+E351+E373</f>
        <v>0</v>
      </c>
      <c r="F273" s="156">
        <f>F274+F299+F321+F328+F373</f>
        <v>0</v>
      </c>
      <c r="G273" s="57">
        <f>E273-F273</f>
        <v>0</v>
      </c>
    </row>
    <row r="274" spans="1:6" s="16" customFormat="1" ht="24.75" customHeight="1" hidden="1">
      <c r="A274" s="147"/>
      <c r="B274" s="14">
        <v>80101</v>
      </c>
      <c r="C274" s="370" t="s">
        <v>182</v>
      </c>
      <c r="D274" s="361"/>
      <c r="E274" s="56">
        <f>E280+E284</f>
        <v>0</v>
      </c>
      <c r="F274" s="56">
        <f>SUM(F279:F298)</f>
        <v>0</v>
      </c>
    </row>
    <row r="275" spans="1:6" s="16" customFormat="1" ht="19.5" customHeight="1" hidden="1">
      <c r="A275" s="147"/>
      <c r="B275" s="144"/>
      <c r="C275" s="148"/>
      <c r="D275" s="183" t="s">
        <v>232</v>
      </c>
      <c r="E275" s="31"/>
      <c r="F275" s="31"/>
    </row>
    <row r="276" spans="1:6" s="16" customFormat="1" ht="19.5" customHeight="1" hidden="1">
      <c r="A276" s="147"/>
      <c r="B276" s="144"/>
      <c r="C276" s="157"/>
      <c r="D276" s="313" t="s">
        <v>233</v>
      </c>
      <c r="E276" s="80"/>
      <c r="F276" s="80"/>
    </row>
    <row r="277" spans="1:6" s="16" customFormat="1" ht="13.5" customHeight="1" hidden="1">
      <c r="A277" s="147"/>
      <c r="B277" s="144"/>
      <c r="C277" s="145"/>
      <c r="D277" s="398" t="s">
        <v>314</v>
      </c>
      <c r="E277" s="398"/>
      <c r="F277" s="399"/>
    </row>
    <row r="278" spans="1:6" s="16" customFormat="1" ht="19.5" customHeight="1" hidden="1">
      <c r="A278" s="147"/>
      <c r="B278" s="144"/>
      <c r="C278" s="145"/>
      <c r="D278" s="146" t="s">
        <v>235</v>
      </c>
      <c r="E278" s="139"/>
      <c r="F278" s="139"/>
    </row>
    <row r="279" spans="1:6" s="22" customFormat="1" ht="16.5" customHeight="1" hidden="1">
      <c r="A279" s="154"/>
      <c r="B279" s="149"/>
      <c r="C279" s="158" t="s">
        <v>102</v>
      </c>
      <c r="D279" s="39" t="s">
        <v>103</v>
      </c>
      <c r="E279" s="21"/>
      <c r="F279" s="21"/>
    </row>
    <row r="280" spans="1:6" s="22" customFormat="1" ht="19.5" customHeight="1" hidden="1">
      <c r="A280" s="154"/>
      <c r="B280" s="149"/>
      <c r="C280" s="100" t="s">
        <v>12</v>
      </c>
      <c r="D280" s="186" t="s">
        <v>13</v>
      </c>
      <c r="E280" s="195"/>
      <c r="F280" s="195"/>
    </row>
    <row r="281" spans="1:6" s="22" customFormat="1" ht="16.5" customHeight="1" hidden="1">
      <c r="A281" s="154"/>
      <c r="B281" s="149"/>
      <c r="C281" s="161" t="s">
        <v>14</v>
      </c>
      <c r="D281" s="20" t="s">
        <v>15</v>
      </c>
      <c r="E281" s="198"/>
      <c r="F281" s="198"/>
    </row>
    <row r="282" spans="1:6" s="22" customFormat="1" ht="16.5" customHeight="1" hidden="1">
      <c r="A282" s="154"/>
      <c r="B282" s="149"/>
      <c r="C282" s="162" t="s">
        <v>16</v>
      </c>
      <c r="D282" s="25" t="s">
        <v>17</v>
      </c>
      <c r="E282" s="138"/>
      <c r="F282" s="138"/>
    </row>
    <row r="283" spans="1:6" s="22" customFormat="1" ht="16.5" customHeight="1" hidden="1">
      <c r="A283" s="154"/>
      <c r="B283" s="149"/>
      <c r="C283" s="163" t="s">
        <v>18</v>
      </c>
      <c r="D283" s="25" t="s">
        <v>19</v>
      </c>
      <c r="E283" s="138"/>
      <c r="F283" s="138"/>
    </row>
    <row r="284" spans="1:7" s="22" customFormat="1" ht="20.25" customHeight="1" hidden="1">
      <c r="A284" s="154"/>
      <c r="B284" s="149"/>
      <c r="C284" s="100" t="s">
        <v>20</v>
      </c>
      <c r="D284" s="186" t="s">
        <v>21</v>
      </c>
      <c r="E284" s="195"/>
      <c r="F284" s="195"/>
      <c r="G284" s="102"/>
    </row>
    <row r="285" spans="1:6" s="22" customFormat="1" ht="16.5" customHeight="1" hidden="1">
      <c r="A285" s="154"/>
      <c r="B285" s="149"/>
      <c r="C285" s="161" t="s">
        <v>22</v>
      </c>
      <c r="D285" s="20" t="s">
        <v>23</v>
      </c>
      <c r="E285" s="21"/>
      <c r="F285" s="21"/>
    </row>
    <row r="286" spans="1:6" s="22" customFormat="1" ht="20.25" customHeight="1" hidden="1">
      <c r="A286" s="154"/>
      <c r="B286" s="149"/>
      <c r="C286" s="162" t="s">
        <v>183</v>
      </c>
      <c r="D286" s="33" t="s">
        <v>184</v>
      </c>
      <c r="E286" s="26"/>
      <c r="F286" s="26"/>
    </row>
    <row r="287" spans="1:6" s="22" customFormat="1" ht="16.5" customHeight="1" hidden="1">
      <c r="A287" s="154"/>
      <c r="B287" s="149"/>
      <c r="C287" s="162" t="s">
        <v>61</v>
      </c>
      <c r="D287" s="25" t="s">
        <v>62</v>
      </c>
      <c r="E287" s="26"/>
      <c r="F287" s="26"/>
    </row>
    <row r="288" spans="1:6" s="22" customFormat="1" ht="16.5" customHeight="1" hidden="1">
      <c r="A288" s="154"/>
      <c r="B288" s="149"/>
      <c r="C288" s="162" t="s">
        <v>70</v>
      </c>
      <c r="D288" s="25" t="s">
        <v>71</v>
      </c>
      <c r="E288" s="26"/>
      <c r="F288" s="26"/>
    </row>
    <row r="289" spans="1:6" s="22" customFormat="1" ht="16.5" customHeight="1" hidden="1">
      <c r="A289" s="154"/>
      <c r="B289" s="149"/>
      <c r="C289" s="162" t="s">
        <v>106</v>
      </c>
      <c r="D289" s="25" t="s">
        <v>107</v>
      </c>
      <c r="E289" s="26"/>
      <c r="F289" s="26"/>
    </row>
    <row r="290" spans="1:6" s="22" customFormat="1" ht="16.5" customHeight="1" hidden="1">
      <c r="A290" s="154"/>
      <c r="B290" s="149"/>
      <c r="C290" s="162" t="s">
        <v>24</v>
      </c>
      <c r="D290" s="25" t="s">
        <v>25</v>
      </c>
      <c r="E290" s="26"/>
      <c r="F290" s="26"/>
    </row>
    <row r="291" spans="1:6" s="22" customFormat="1" ht="16.5" customHeight="1" hidden="1">
      <c r="A291" s="154"/>
      <c r="B291" s="149"/>
      <c r="C291" s="162" t="s">
        <v>108</v>
      </c>
      <c r="D291" s="25" t="s">
        <v>109</v>
      </c>
      <c r="E291" s="26"/>
      <c r="F291" s="26"/>
    </row>
    <row r="292" spans="1:6" s="22" customFormat="1" ht="25.5" hidden="1">
      <c r="A292" s="154"/>
      <c r="B292" s="149"/>
      <c r="C292" s="162" t="s">
        <v>112</v>
      </c>
      <c r="D292" s="33" t="s">
        <v>113</v>
      </c>
      <c r="E292" s="26"/>
      <c r="F292" s="26"/>
    </row>
    <row r="293" spans="1:6" s="22" customFormat="1" ht="16.5" customHeight="1" hidden="1">
      <c r="A293" s="154"/>
      <c r="B293" s="149"/>
      <c r="C293" s="162" t="s">
        <v>97</v>
      </c>
      <c r="D293" s="25" t="s">
        <v>98</v>
      </c>
      <c r="E293" s="26"/>
      <c r="F293" s="26"/>
    </row>
    <row r="294" spans="1:6" s="22" customFormat="1" ht="16.5" customHeight="1" hidden="1">
      <c r="A294" s="154"/>
      <c r="B294" s="149"/>
      <c r="C294" s="162" t="s">
        <v>65</v>
      </c>
      <c r="D294" s="25" t="s">
        <v>66</v>
      </c>
      <c r="E294" s="26"/>
      <c r="F294" s="26"/>
    </row>
    <row r="295" spans="1:6" s="22" customFormat="1" ht="16.5" customHeight="1" hidden="1">
      <c r="A295" s="154"/>
      <c r="B295" s="149"/>
      <c r="C295" s="162" t="s">
        <v>26</v>
      </c>
      <c r="D295" s="25" t="s">
        <v>27</v>
      </c>
      <c r="E295" s="26"/>
      <c r="F295" s="26"/>
    </row>
    <row r="296" spans="1:6" s="22" customFormat="1" ht="25.5" hidden="1">
      <c r="A296" s="154"/>
      <c r="B296" s="149"/>
      <c r="C296" s="162" t="s">
        <v>114</v>
      </c>
      <c r="D296" s="33" t="s">
        <v>115</v>
      </c>
      <c r="E296" s="26"/>
      <c r="F296" s="26"/>
    </row>
    <row r="297" spans="1:6" s="22" customFormat="1" ht="25.5" hidden="1">
      <c r="A297" s="154"/>
      <c r="B297" s="149"/>
      <c r="C297" s="162" t="s">
        <v>116</v>
      </c>
      <c r="D297" s="33" t="s">
        <v>117</v>
      </c>
      <c r="E297" s="26"/>
      <c r="F297" s="26"/>
    </row>
    <row r="298" spans="1:6" s="22" customFormat="1" ht="25.5" hidden="1">
      <c r="A298" s="154"/>
      <c r="B298" s="46"/>
      <c r="C298" s="174" t="s">
        <v>118</v>
      </c>
      <c r="D298" s="146" t="s">
        <v>238</v>
      </c>
      <c r="E298" s="72"/>
      <c r="F298" s="138"/>
    </row>
    <row r="299" spans="1:6" s="16" customFormat="1" ht="28.5" hidden="1">
      <c r="A299" s="147"/>
      <c r="B299" s="30">
        <v>80103</v>
      </c>
      <c r="C299" s="29"/>
      <c r="D299" s="86" t="s">
        <v>185</v>
      </c>
      <c r="E299" s="31">
        <f>E301</f>
        <v>0</v>
      </c>
      <c r="F299" s="31">
        <f>SUM(F300:F320)-F309</f>
        <v>0</v>
      </c>
    </row>
    <row r="300" spans="1:6" s="22" customFormat="1" ht="16.5" customHeight="1" hidden="1">
      <c r="A300" s="154"/>
      <c r="B300" s="149"/>
      <c r="C300" s="19" t="s">
        <v>102</v>
      </c>
      <c r="D300" s="20" t="s">
        <v>103</v>
      </c>
      <c r="E300" s="21"/>
      <c r="F300" s="21"/>
    </row>
    <row r="301" spans="1:6" s="16" customFormat="1" ht="19.5" customHeight="1" hidden="1">
      <c r="A301" s="147"/>
      <c r="B301" s="144"/>
      <c r="C301" s="148"/>
      <c r="D301" s="140" t="s">
        <v>232</v>
      </c>
      <c r="E301" s="80"/>
      <c r="F301" s="80"/>
    </row>
    <row r="302" spans="1:6" s="16" customFormat="1" ht="19.5" customHeight="1" hidden="1">
      <c r="A302" s="147"/>
      <c r="B302" s="144"/>
      <c r="C302" s="157"/>
      <c r="D302" s="142" t="s">
        <v>233</v>
      </c>
      <c r="E302" s="141"/>
      <c r="F302" s="141"/>
    </row>
    <row r="303" spans="1:6" s="16" customFormat="1" ht="19.5" customHeight="1" hidden="1">
      <c r="A303" s="147"/>
      <c r="B303" s="144"/>
      <c r="C303" s="148"/>
      <c r="D303" s="143" t="s">
        <v>234</v>
      </c>
      <c r="E303" s="141"/>
      <c r="F303" s="141"/>
    </row>
    <row r="304" spans="1:6" s="16" customFormat="1" ht="19.5" customHeight="1" hidden="1">
      <c r="A304" s="147"/>
      <c r="B304" s="144"/>
      <c r="C304" s="148"/>
      <c r="D304" s="143" t="s">
        <v>235</v>
      </c>
      <c r="E304" s="139"/>
      <c r="F304" s="139"/>
    </row>
    <row r="305" spans="1:6" s="22" customFormat="1" ht="16.5" customHeight="1" hidden="1">
      <c r="A305" s="154"/>
      <c r="B305" s="149"/>
      <c r="C305" s="24" t="s">
        <v>12</v>
      </c>
      <c r="D305" s="25" t="s">
        <v>13</v>
      </c>
      <c r="E305" s="26"/>
      <c r="F305" s="26"/>
    </row>
    <row r="306" spans="1:6" s="22" customFormat="1" ht="16.5" customHeight="1" hidden="1">
      <c r="A306" s="154"/>
      <c r="B306" s="150"/>
      <c r="C306" s="24" t="s">
        <v>14</v>
      </c>
      <c r="D306" s="25" t="s">
        <v>15</v>
      </c>
      <c r="E306" s="26"/>
      <c r="F306" s="26"/>
    </row>
    <row r="307" spans="1:6" s="22" customFormat="1" ht="15.75" customHeight="1" hidden="1">
      <c r="A307" s="154"/>
      <c r="B307" s="152"/>
      <c r="C307" s="70" t="s">
        <v>16</v>
      </c>
      <c r="D307" s="71" t="s">
        <v>17</v>
      </c>
      <c r="E307" s="72"/>
      <c r="F307" s="72"/>
    </row>
    <row r="308" spans="1:6" s="22" customFormat="1" ht="14.25" customHeight="1" hidden="1">
      <c r="A308" s="154"/>
      <c r="B308" s="46"/>
      <c r="C308" s="47"/>
      <c r="D308" s="48"/>
      <c r="E308" s="49"/>
      <c r="F308" s="49"/>
    </row>
    <row r="309" spans="1:6" s="6" customFormat="1" ht="7.5" customHeight="1" hidden="1">
      <c r="A309" s="155">
        <v>1</v>
      </c>
      <c r="B309" s="153">
        <v>2</v>
      </c>
      <c r="C309" s="50">
        <v>3</v>
      </c>
      <c r="D309" s="50">
        <v>4</v>
      </c>
      <c r="E309" s="50">
        <v>5</v>
      </c>
      <c r="F309" s="50">
        <v>6</v>
      </c>
    </row>
    <row r="310" spans="1:7" s="22" customFormat="1" ht="16.5" customHeight="1" hidden="1">
      <c r="A310" s="154"/>
      <c r="B310" s="150"/>
      <c r="C310" s="24" t="s">
        <v>18</v>
      </c>
      <c r="D310" s="25" t="s">
        <v>19</v>
      </c>
      <c r="E310" s="26"/>
      <c r="F310" s="26"/>
      <c r="G310" s="102"/>
    </row>
    <row r="311" spans="1:6" s="22" customFormat="1" ht="16.5" customHeight="1" hidden="1">
      <c r="A311" s="154"/>
      <c r="B311" s="150"/>
      <c r="C311" s="24" t="s">
        <v>22</v>
      </c>
      <c r="D311" s="25" t="s">
        <v>23</v>
      </c>
      <c r="E311" s="26"/>
      <c r="F311" s="26"/>
    </row>
    <row r="312" spans="1:6" s="22" customFormat="1" ht="16.5" customHeight="1" hidden="1">
      <c r="A312" s="154"/>
      <c r="B312" s="150"/>
      <c r="C312" s="24" t="s">
        <v>183</v>
      </c>
      <c r="D312" s="25" t="s">
        <v>184</v>
      </c>
      <c r="E312" s="26"/>
      <c r="F312" s="26"/>
    </row>
    <row r="313" spans="1:6" s="22" customFormat="1" ht="16.5" customHeight="1" hidden="1">
      <c r="A313" s="154"/>
      <c r="B313" s="150"/>
      <c r="C313" s="24" t="s">
        <v>61</v>
      </c>
      <c r="D313" s="25" t="s">
        <v>62</v>
      </c>
      <c r="E313" s="26"/>
      <c r="F313" s="26"/>
    </row>
    <row r="314" spans="1:6" s="22" customFormat="1" ht="16.5" customHeight="1" hidden="1">
      <c r="A314" s="154"/>
      <c r="B314" s="150"/>
      <c r="C314" s="24" t="s">
        <v>106</v>
      </c>
      <c r="D314" s="25" t="s">
        <v>107</v>
      </c>
      <c r="E314" s="26"/>
      <c r="F314" s="26"/>
    </row>
    <row r="315" spans="1:6" s="22" customFormat="1" ht="19.5" customHeight="1" hidden="1">
      <c r="A315" s="154"/>
      <c r="B315" s="150"/>
      <c r="C315" s="24" t="s">
        <v>24</v>
      </c>
      <c r="D315" s="25" t="s">
        <v>25</v>
      </c>
      <c r="E315" s="26"/>
      <c r="F315" s="26"/>
    </row>
    <row r="316" spans="1:6" s="22" customFormat="1" ht="25.5" hidden="1">
      <c r="A316" s="154"/>
      <c r="B316" s="150"/>
      <c r="C316" s="24" t="s">
        <v>112</v>
      </c>
      <c r="D316" s="33" t="s">
        <v>113</v>
      </c>
      <c r="E316" s="26"/>
      <c r="F316" s="26"/>
    </row>
    <row r="317" spans="1:6" s="22" customFormat="1" ht="16.5" customHeight="1" hidden="1">
      <c r="A317" s="154"/>
      <c r="B317" s="150"/>
      <c r="C317" s="24" t="s">
        <v>97</v>
      </c>
      <c r="D317" s="25" t="s">
        <v>98</v>
      </c>
      <c r="E317" s="26"/>
      <c r="F317" s="26"/>
    </row>
    <row r="318" spans="1:6" s="22" customFormat="1" ht="16.5" customHeight="1" hidden="1">
      <c r="A318" s="154"/>
      <c r="B318" s="150"/>
      <c r="C318" s="24" t="s">
        <v>65</v>
      </c>
      <c r="D318" s="25" t="s">
        <v>66</v>
      </c>
      <c r="E318" s="26"/>
      <c r="F318" s="26"/>
    </row>
    <row r="319" spans="1:6" s="22" customFormat="1" ht="16.5" customHeight="1" hidden="1">
      <c r="A319" s="154"/>
      <c r="B319" s="150"/>
      <c r="C319" s="24" t="s">
        <v>26</v>
      </c>
      <c r="D319" s="25" t="s">
        <v>27</v>
      </c>
      <c r="E319" s="26"/>
      <c r="F319" s="26"/>
    </row>
    <row r="320" spans="1:6" s="22" customFormat="1" ht="25.5" hidden="1">
      <c r="A320" s="154"/>
      <c r="B320" s="150"/>
      <c r="C320" s="28" t="s">
        <v>114</v>
      </c>
      <c r="D320" s="33" t="s">
        <v>115</v>
      </c>
      <c r="E320" s="26"/>
      <c r="F320" s="26"/>
    </row>
    <row r="321" spans="1:6" s="16" customFormat="1" ht="19.5" customHeight="1" hidden="1">
      <c r="A321" s="147"/>
      <c r="B321" s="30">
        <v>80104</v>
      </c>
      <c r="C321" s="376" t="s">
        <v>186</v>
      </c>
      <c r="D321" s="377"/>
      <c r="E321" s="31"/>
      <c r="F321" s="31">
        <f>F326</f>
        <v>0</v>
      </c>
    </row>
    <row r="322" spans="1:6" s="22" customFormat="1" ht="19.5" customHeight="1" hidden="1">
      <c r="A322" s="154"/>
      <c r="B322" s="46"/>
      <c r="C322" s="161"/>
      <c r="D322" s="183" t="s">
        <v>232</v>
      </c>
      <c r="E322" s="101"/>
      <c r="F322" s="101">
        <f>F324+F325</f>
        <v>0</v>
      </c>
    </row>
    <row r="323" spans="1:6" s="16" customFormat="1" ht="15.75" customHeight="1" hidden="1">
      <c r="A323" s="169"/>
      <c r="B323" s="170"/>
      <c r="C323" s="253"/>
      <c r="D323" s="382" t="s">
        <v>271</v>
      </c>
      <c r="E323" s="382"/>
      <c r="F323" s="383"/>
    </row>
    <row r="324" spans="1:6" s="22" customFormat="1" ht="18.75" customHeight="1" hidden="1">
      <c r="A324" s="154"/>
      <c r="B324" s="149"/>
      <c r="C324" s="42" t="s">
        <v>22</v>
      </c>
      <c r="D324" s="232" t="s">
        <v>23</v>
      </c>
      <c r="E324" s="44">
        <v>1750</v>
      </c>
      <c r="F324" s="44"/>
    </row>
    <row r="325" spans="1:6" s="22" customFormat="1" ht="18.75" customHeight="1" hidden="1">
      <c r="A325" s="154"/>
      <c r="B325" s="149"/>
      <c r="C325" s="162" t="s">
        <v>61</v>
      </c>
      <c r="D325" s="25" t="s">
        <v>62</v>
      </c>
      <c r="E325" s="101">
        <v>600</v>
      </c>
      <c r="F325" s="101"/>
    </row>
    <row r="326" spans="1:6" s="22" customFormat="1" ht="19.5" customHeight="1" hidden="1">
      <c r="A326" s="154"/>
      <c r="B326" s="149"/>
      <c r="C326" s="100" t="s">
        <v>24</v>
      </c>
      <c r="D326" s="186" t="s">
        <v>25</v>
      </c>
      <c r="E326" s="101">
        <v>8800</v>
      </c>
      <c r="F326" s="101"/>
    </row>
    <row r="327" spans="1:6" s="16" customFormat="1" ht="19.5" customHeight="1" hidden="1">
      <c r="A327" s="169"/>
      <c r="B327" s="170"/>
      <c r="C327" s="176"/>
      <c r="D327" s="177" t="s">
        <v>239</v>
      </c>
      <c r="E327" s="210"/>
      <c r="F327" s="56"/>
    </row>
    <row r="328" spans="1:6" s="16" customFormat="1" ht="18.75" customHeight="1" hidden="1">
      <c r="A328" s="147"/>
      <c r="B328" s="30">
        <v>80110</v>
      </c>
      <c r="C328" s="29"/>
      <c r="D328" s="30" t="s">
        <v>187</v>
      </c>
      <c r="E328" s="31">
        <f>E330</f>
        <v>0</v>
      </c>
      <c r="F328" s="31">
        <f>SUM(F329:F350)</f>
        <v>0</v>
      </c>
    </row>
    <row r="329" spans="1:6" s="22" customFormat="1" ht="16.5" customHeight="1" hidden="1">
      <c r="A329" s="154"/>
      <c r="B329" s="149"/>
      <c r="C329" s="19" t="s">
        <v>102</v>
      </c>
      <c r="D329" s="39" t="s">
        <v>103</v>
      </c>
      <c r="E329" s="21"/>
      <c r="F329" s="21"/>
    </row>
    <row r="330" spans="1:6" s="16" customFormat="1" ht="19.5" customHeight="1" hidden="1">
      <c r="A330" s="147"/>
      <c r="B330" s="144"/>
      <c r="C330" s="148"/>
      <c r="D330" s="180" t="s">
        <v>232</v>
      </c>
      <c r="E330" s="314"/>
      <c r="F330" s="56"/>
    </row>
    <row r="331" spans="1:6" s="16" customFormat="1" ht="17.25" customHeight="1" hidden="1">
      <c r="A331" s="147"/>
      <c r="B331" s="144"/>
      <c r="C331" s="145"/>
      <c r="D331" s="353" t="s">
        <v>314</v>
      </c>
      <c r="E331" s="353"/>
      <c r="F331" s="354"/>
    </row>
    <row r="332" spans="1:6" s="16" customFormat="1" ht="19.5" customHeight="1" hidden="1">
      <c r="A332" s="147"/>
      <c r="B332" s="144"/>
      <c r="C332" s="171"/>
      <c r="D332" s="172" t="s">
        <v>233</v>
      </c>
      <c r="E332" s="173"/>
      <c r="F332" s="173"/>
    </row>
    <row r="333" spans="1:6" s="22" customFormat="1" ht="16.5" customHeight="1" hidden="1">
      <c r="A333" s="154"/>
      <c r="B333" s="46"/>
      <c r="C333" s="161" t="s">
        <v>12</v>
      </c>
      <c r="D333" s="20" t="s">
        <v>13</v>
      </c>
      <c r="E333" s="21"/>
      <c r="F333" s="21"/>
    </row>
    <row r="334" spans="1:6" s="22" customFormat="1" ht="16.5" customHeight="1" hidden="1">
      <c r="A334" s="154"/>
      <c r="B334" s="46"/>
      <c r="C334" s="162" t="s">
        <v>14</v>
      </c>
      <c r="D334" s="25" t="s">
        <v>15</v>
      </c>
      <c r="E334" s="26"/>
      <c r="F334" s="26"/>
    </row>
    <row r="335" spans="1:6" s="22" customFormat="1" ht="16.5" customHeight="1" hidden="1">
      <c r="A335" s="154"/>
      <c r="B335" s="46"/>
      <c r="C335" s="162" t="s">
        <v>16</v>
      </c>
      <c r="D335" s="25" t="s">
        <v>17</v>
      </c>
      <c r="E335" s="26"/>
      <c r="F335" s="26"/>
    </row>
    <row r="336" spans="1:7" s="22" customFormat="1" ht="16.5" customHeight="1" hidden="1">
      <c r="A336" s="154"/>
      <c r="B336" s="46"/>
      <c r="C336" s="162" t="s">
        <v>18</v>
      </c>
      <c r="D336" s="25" t="s">
        <v>19</v>
      </c>
      <c r="E336" s="26"/>
      <c r="F336" s="26"/>
      <c r="G336" s="102"/>
    </row>
    <row r="337" spans="1:7" s="22" customFormat="1" ht="21.75" customHeight="1" hidden="1">
      <c r="A337" s="154"/>
      <c r="B337" s="149"/>
      <c r="C337" s="100" t="s">
        <v>20</v>
      </c>
      <c r="D337" s="186" t="s">
        <v>21</v>
      </c>
      <c r="E337" s="195"/>
      <c r="F337" s="101"/>
      <c r="G337" s="102"/>
    </row>
    <row r="338" spans="1:6" s="22" customFormat="1" ht="16.5" customHeight="1" hidden="1">
      <c r="A338" s="154"/>
      <c r="B338" s="46"/>
      <c r="C338" s="162" t="s">
        <v>22</v>
      </c>
      <c r="D338" s="25" t="s">
        <v>23</v>
      </c>
      <c r="E338" s="26"/>
      <c r="F338" s="26"/>
    </row>
    <row r="339" spans="1:6" s="22" customFormat="1" ht="25.5" hidden="1">
      <c r="A339" s="154"/>
      <c r="B339" s="46"/>
      <c r="C339" s="162" t="s">
        <v>183</v>
      </c>
      <c r="D339" s="33" t="s">
        <v>184</v>
      </c>
      <c r="E339" s="26"/>
      <c r="F339" s="26"/>
    </row>
    <row r="340" spans="1:6" s="22" customFormat="1" ht="16.5" customHeight="1" hidden="1">
      <c r="A340" s="154"/>
      <c r="B340" s="46"/>
      <c r="C340" s="162" t="s">
        <v>61</v>
      </c>
      <c r="D340" s="25" t="s">
        <v>62</v>
      </c>
      <c r="E340" s="26"/>
      <c r="F340" s="26"/>
    </row>
    <row r="341" spans="1:6" s="22" customFormat="1" ht="16.5" customHeight="1" hidden="1">
      <c r="A341" s="154"/>
      <c r="B341" s="46"/>
      <c r="C341" s="162" t="s">
        <v>106</v>
      </c>
      <c r="D341" s="25" t="s">
        <v>107</v>
      </c>
      <c r="E341" s="26"/>
      <c r="F341" s="26"/>
    </row>
    <row r="342" spans="1:6" s="22" customFormat="1" ht="16.5" customHeight="1" hidden="1">
      <c r="A342" s="154"/>
      <c r="B342" s="46"/>
      <c r="C342" s="162" t="s">
        <v>24</v>
      </c>
      <c r="D342" s="25" t="s">
        <v>25</v>
      </c>
      <c r="E342" s="26"/>
      <c r="F342" s="26"/>
    </row>
    <row r="343" spans="1:6" s="22" customFormat="1" ht="16.5" customHeight="1" hidden="1">
      <c r="A343" s="154"/>
      <c r="B343" s="46"/>
      <c r="C343" s="162" t="s">
        <v>108</v>
      </c>
      <c r="D343" s="25" t="s">
        <v>109</v>
      </c>
      <c r="E343" s="26"/>
      <c r="F343" s="26"/>
    </row>
    <row r="344" spans="1:6" s="22" customFormat="1" ht="25.5" hidden="1">
      <c r="A344" s="154"/>
      <c r="B344" s="46"/>
      <c r="C344" s="162" t="s">
        <v>112</v>
      </c>
      <c r="D344" s="33" t="s">
        <v>113</v>
      </c>
      <c r="E344" s="26"/>
      <c r="F344" s="26"/>
    </row>
    <row r="345" spans="1:6" s="22" customFormat="1" ht="16.5" customHeight="1" hidden="1">
      <c r="A345" s="154"/>
      <c r="B345" s="46"/>
      <c r="C345" s="162" t="s">
        <v>97</v>
      </c>
      <c r="D345" s="25" t="s">
        <v>98</v>
      </c>
      <c r="E345" s="26"/>
      <c r="F345" s="26"/>
    </row>
    <row r="346" spans="1:6" s="22" customFormat="1" ht="16.5" customHeight="1" hidden="1">
      <c r="A346" s="154"/>
      <c r="B346" s="46"/>
      <c r="C346" s="162" t="s">
        <v>65</v>
      </c>
      <c r="D346" s="25" t="s">
        <v>66</v>
      </c>
      <c r="E346" s="26"/>
      <c r="F346" s="26"/>
    </row>
    <row r="347" spans="1:6" s="22" customFormat="1" ht="16.5" customHeight="1" hidden="1">
      <c r="A347" s="154"/>
      <c r="B347" s="46"/>
      <c r="C347" s="162" t="s">
        <v>26</v>
      </c>
      <c r="D347" s="25" t="s">
        <v>27</v>
      </c>
      <c r="E347" s="26"/>
      <c r="F347" s="26"/>
    </row>
    <row r="348" spans="1:6" s="22" customFormat="1" ht="25.5" hidden="1">
      <c r="A348" s="154"/>
      <c r="B348" s="46"/>
      <c r="C348" s="162" t="s">
        <v>114</v>
      </c>
      <c r="D348" s="33" t="s">
        <v>115</v>
      </c>
      <c r="E348" s="26"/>
      <c r="F348" s="26"/>
    </row>
    <row r="349" spans="1:6" s="22" customFormat="1" ht="25.5" hidden="1">
      <c r="A349" s="154"/>
      <c r="B349" s="46"/>
      <c r="C349" s="162" t="s">
        <v>116</v>
      </c>
      <c r="D349" s="33" t="s">
        <v>117</v>
      </c>
      <c r="E349" s="26"/>
      <c r="F349" s="26"/>
    </row>
    <row r="350" spans="1:6" s="22" customFormat="1" ht="16.5" customHeight="1" hidden="1">
      <c r="A350" s="154"/>
      <c r="B350" s="46"/>
      <c r="C350" s="163" t="s">
        <v>35</v>
      </c>
      <c r="D350" s="25" t="s">
        <v>36</v>
      </c>
      <c r="E350" s="26"/>
      <c r="F350" s="26"/>
    </row>
    <row r="351" spans="1:6" s="16" customFormat="1" ht="19.5" customHeight="1" hidden="1">
      <c r="A351" s="73"/>
      <c r="B351" s="55">
        <v>80113</v>
      </c>
      <c r="C351" s="29"/>
      <c r="D351" s="30" t="s">
        <v>188</v>
      </c>
      <c r="E351" s="31">
        <f>E363</f>
        <v>0</v>
      </c>
      <c r="F351" s="31">
        <f>SUM(F354:F370)-F368</f>
        <v>0</v>
      </c>
    </row>
    <row r="352" spans="1:6" s="22" customFormat="1" ht="18.75" customHeight="1" hidden="1">
      <c r="A352" s="154"/>
      <c r="B352" s="46"/>
      <c r="C352" s="162" t="s">
        <v>35</v>
      </c>
      <c r="D352" s="135" t="s">
        <v>231</v>
      </c>
      <c r="E352" s="26"/>
      <c r="F352" s="26"/>
    </row>
    <row r="353" spans="1:6" s="22" customFormat="1" ht="25.5" customHeight="1" hidden="1">
      <c r="A353" s="154"/>
      <c r="B353" s="46"/>
      <c r="C353" s="163" t="s">
        <v>118</v>
      </c>
      <c r="D353" s="136" t="s">
        <v>237</v>
      </c>
      <c r="E353" s="137"/>
      <c r="F353" s="138"/>
    </row>
    <row r="354" spans="1:6" s="22" customFormat="1" ht="16.5" customHeight="1" hidden="1">
      <c r="A354" s="154"/>
      <c r="B354" s="46"/>
      <c r="C354" s="161" t="s">
        <v>12</v>
      </c>
      <c r="D354" s="20" t="s">
        <v>13</v>
      </c>
      <c r="E354" s="21"/>
      <c r="F354" s="21"/>
    </row>
    <row r="355" spans="1:6" s="22" customFormat="1" ht="16.5" customHeight="1" hidden="1">
      <c r="A355" s="154"/>
      <c r="B355" s="46"/>
      <c r="C355" s="162" t="s">
        <v>14</v>
      </c>
      <c r="D355" s="25" t="s">
        <v>15</v>
      </c>
      <c r="E355" s="26"/>
      <c r="F355" s="26"/>
    </row>
    <row r="356" spans="1:6" s="22" customFormat="1" ht="16.5" customHeight="1" hidden="1">
      <c r="A356" s="154"/>
      <c r="B356" s="46"/>
      <c r="C356" s="162" t="s">
        <v>16</v>
      </c>
      <c r="D356" s="25" t="s">
        <v>17</v>
      </c>
      <c r="E356" s="26"/>
      <c r="F356" s="26"/>
    </row>
    <row r="357" spans="1:7" s="22" customFormat="1" ht="16.5" customHeight="1" hidden="1">
      <c r="A357" s="154"/>
      <c r="B357" s="46"/>
      <c r="C357" s="162" t="s">
        <v>18</v>
      </c>
      <c r="D357" s="25" t="s">
        <v>19</v>
      </c>
      <c r="E357" s="26"/>
      <c r="F357" s="26"/>
      <c r="G357" s="102"/>
    </row>
    <row r="358" spans="1:7" s="22" customFormat="1" ht="16.5" customHeight="1" hidden="1">
      <c r="A358" s="154"/>
      <c r="B358" s="46"/>
      <c r="C358" s="162" t="s">
        <v>20</v>
      </c>
      <c r="D358" s="25" t="s">
        <v>189</v>
      </c>
      <c r="E358" s="26"/>
      <c r="F358" s="26"/>
      <c r="G358" s="102"/>
    </row>
    <row r="359" spans="1:6" s="22" customFormat="1" ht="16.5" customHeight="1" hidden="1">
      <c r="A359" s="154"/>
      <c r="B359" s="46"/>
      <c r="C359" s="162" t="s">
        <v>22</v>
      </c>
      <c r="D359" s="25" t="s">
        <v>23</v>
      </c>
      <c r="E359" s="26"/>
      <c r="F359" s="26"/>
    </row>
    <row r="360" spans="1:6" s="22" customFormat="1" ht="16.5" customHeight="1" hidden="1">
      <c r="A360" s="154"/>
      <c r="B360" s="46"/>
      <c r="C360" s="163" t="s">
        <v>70</v>
      </c>
      <c r="D360" s="25" t="s">
        <v>71</v>
      </c>
      <c r="E360" s="26"/>
      <c r="F360" s="26"/>
    </row>
    <row r="361" spans="1:6" s="22" customFormat="1" ht="19.5" customHeight="1" hidden="1">
      <c r="A361" s="154"/>
      <c r="B361" s="46"/>
      <c r="C361" s="161"/>
      <c r="D361" s="183" t="s">
        <v>232</v>
      </c>
      <c r="E361" s="101">
        <f>E363</f>
        <v>0</v>
      </c>
      <c r="F361" s="101">
        <f>F363+F364</f>
        <v>0</v>
      </c>
    </row>
    <row r="362" spans="1:6" s="16" customFormat="1" ht="15.75" customHeight="1" hidden="1">
      <c r="A362" s="147"/>
      <c r="B362" s="144"/>
      <c r="C362" s="253"/>
      <c r="D362" s="382" t="s">
        <v>272</v>
      </c>
      <c r="E362" s="382"/>
      <c r="F362" s="383"/>
    </row>
    <row r="363" spans="1:6" s="22" customFormat="1" ht="16.5" customHeight="1" hidden="1">
      <c r="A363" s="154"/>
      <c r="B363" s="46"/>
      <c r="C363" s="100" t="s">
        <v>24</v>
      </c>
      <c r="D363" s="186" t="s">
        <v>25</v>
      </c>
      <c r="E363" s="101">
        <f>SUM(E364:E365)</f>
        <v>0</v>
      </c>
      <c r="F363" s="101"/>
    </row>
    <row r="364" spans="1:6" s="16" customFormat="1" ht="15.75" customHeight="1" hidden="1">
      <c r="A364" s="147"/>
      <c r="B364" s="144"/>
      <c r="C364" s="145"/>
      <c r="D364" s="229" t="s">
        <v>264</v>
      </c>
      <c r="E364" s="222"/>
      <c r="F364" s="80"/>
    </row>
    <row r="365" spans="1:6" s="16" customFormat="1" ht="15.75" customHeight="1" hidden="1">
      <c r="A365" s="147"/>
      <c r="B365" s="144"/>
      <c r="C365" s="145"/>
      <c r="D365" s="226" t="s">
        <v>265</v>
      </c>
      <c r="E365" s="222"/>
      <c r="F365" s="222"/>
    </row>
    <row r="366" spans="1:6" s="22" customFormat="1" ht="16.5" customHeight="1" hidden="1">
      <c r="A366" s="154"/>
      <c r="B366" s="46"/>
      <c r="C366" s="160" t="s">
        <v>97</v>
      </c>
      <c r="D366" s="232" t="s">
        <v>98</v>
      </c>
      <c r="E366" s="44"/>
      <c r="F366" s="44"/>
    </row>
    <row r="367" spans="1:6" s="22" customFormat="1" ht="8.25" customHeight="1" hidden="1">
      <c r="A367" s="154"/>
      <c r="B367" s="46"/>
      <c r="C367" s="47"/>
      <c r="D367" s="48"/>
      <c r="E367" s="49"/>
      <c r="F367" s="49"/>
    </row>
    <row r="368" spans="1:6" s="6" customFormat="1" ht="7.5" customHeight="1" hidden="1">
      <c r="A368" s="155">
        <v>1</v>
      </c>
      <c r="B368" s="234">
        <v>2</v>
      </c>
      <c r="C368" s="153">
        <v>3</v>
      </c>
      <c r="D368" s="50">
        <v>4</v>
      </c>
      <c r="E368" s="50">
        <v>5</v>
      </c>
      <c r="F368" s="50">
        <v>6</v>
      </c>
    </row>
    <row r="369" spans="1:6" s="22" customFormat="1" ht="16.5" customHeight="1" hidden="1">
      <c r="A369" s="154"/>
      <c r="B369" s="46"/>
      <c r="C369" s="162" t="s">
        <v>65</v>
      </c>
      <c r="D369" s="25" t="s">
        <v>66</v>
      </c>
      <c r="E369" s="26"/>
      <c r="F369" s="26"/>
    </row>
    <row r="370" spans="1:6" s="22" customFormat="1" ht="16.5" customHeight="1" hidden="1">
      <c r="A370" s="154"/>
      <c r="B370" s="46"/>
      <c r="C370" s="163" t="s">
        <v>26</v>
      </c>
      <c r="D370" s="25" t="s">
        <v>27</v>
      </c>
      <c r="E370" s="26"/>
      <c r="F370" s="26"/>
    </row>
    <row r="371" spans="1:6" s="16" customFormat="1" ht="19.5" customHeight="1" hidden="1">
      <c r="A371" s="154"/>
      <c r="B371" s="219">
        <v>80146</v>
      </c>
      <c r="C371" s="29"/>
      <c r="D371" s="30" t="s">
        <v>190</v>
      </c>
      <c r="E371" s="31">
        <f>E372</f>
        <v>0</v>
      </c>
      <c r="F371" s="31">
        <f>F372</f>
        <v>0</v>
      </c>
    </row>
    <row r="372" spans="1:6" s="22" customFormat="1" ht="19.5" customHeight="1" hidden="1">
      <c r="A372" s="154"/>
      <c r="B372" s="149"/>
      <c r="C372" s="38" t="s">
        <v>24</v>
      </c>
      <c r="D372" s="20" t="s">
        <v>25</v>
      </c>
      <c r="E372" s="21"/>
      <c r="F372" s="21"/>
    </row>
    <row r="373" spans="1:6" s="16" customFormat="1" ht="19.5" customHeight="1" hidden="1">
      <c r="A373" s="154"/>
      <c r="B373" s="30">
        <v>80195</v>
      </c>
      <c r="C373" s="29"/>
      <c r="D373" s="30" t="s">
        <v>48</v>
      </c>
      <c r="E373" s="31">
        <f>E376</f>
        <v>0</v>
      </c>
      <c r="F373" s="31">
        <f>F374</f>
        <v>0</v>
      </c>
    </row>
    <row r="374" spans="1:6" s="22" customFormat="1" ht="18.75" customHeight="1" hidden="1">
      <c r="A374" s="154"/>
      <c r="B374" s="46"/>
      <c r="C374" s="162" t="s">
        <v>35</v>
      </c>
      <c r="D374" s="135" t="s">
        <v>231</v>
      </c>
      <c r="E374" s="26"/>
      <c r="F374" s="175"/>
    </row>
    <row r="375" spans="1:6" s="22" customFormat="1" ht="25.5" customHeight="1" hidden="1">
      <c r="A375" s="154"/>
      <c r="B375" s="46"/>
      <c r="C375" s="163" t="s">
        <v>118</v>
      </c>
      <c r="D375" s="136" t="s">
        <v>3</v>
      </c>
      <c r="E375" s="137"/>
      <c r="F375" s="138"/>
    </row>
    <row r="376" spans="1:6" s="22" customFormat="1" ht="19.5" customHeight="1" hidden="1" thickBot="1">
      <c r="A376" s="154"/>
      <c r="B376" s="149"/>
      <c r="C376" s="38" t="s">
        <v>26</v>
      </c>
      <c r="D376" s="20" t="s">
        <v>27</v>
      </c>
      <c r="E376" s="21"/>
      <c r="F376" s="21"/>
    </row>
    <row r="377" spans="1:6" s="11" customFormat="1" ht="23.25" customHeight="1" thickBot="1">
      <c r="A377" s="279">
        <v>851</v>
      </c>
      <c r="B377" s="373" t="s">
        <v>191</v>
      </c>
      <c r="C377" s="374"/>
      <c r="D377" s="375"/>
      <c r="E377" s="10">
        <f>E378</f>
        <v>10000</v>
      </c>
      <c r="F377" s="156">
        <f>F378+F392+F394</f>
        <v>10000</v>
      </c>
    </row>
    <row r="378" spans="1:6" s="16" customFormat="1" ht="19.5" customHeight="1">
      <c r="A378" s="147"/>
      <c r="B378" s="55">
        <v>85121</v>
      </c>
      <c r="C378" s="370" t="s">
        <v>192</v>
      </c>
      <c r="D378" s="361"/>
      <c r="E378" s="56">
        <f>E388</f>
        <v>10000</v>
      </c>
      <c r="F378" s="56">
        <f>F381</f>
        <v>10000</v>
      </c>
    </row>
    <row r="379" spans="1:6" s="16" customFormat="1" ht="38.25" hidden="1">
      <c r="A379" s="147"/>
      <c r="B379" s="144"/>
      <c r="C379" s="161" t="s">
        <v>193</v>
      </c>
      <c r="D379" s="39" t="s">
        <v>69</v>
      </c>
      <c r="E379" s="37"/>
      <c r="F379" s="21"/>
    </row>
    <row r="380" spans="1:6" s="22" customFormat="1" ht="38.25" hidden="1">
      <c r="A380" s="154"/>
      <c r="B380" s="167"/>
      <c r="C380" s="188">
        <v>6298</v>
      </c>
      <c r="D380" s="33" t="s">
        <v>34</v>
      </c>
      <c r="E380" s="26"/>
      <c r="F380" s="26"/>
    </row>
    <row r="381" spans="1:6" s="22" customFormat="1" ht="51">
      <c r="A381" s="408" t="s">
        <v>358</v>
      </c>
      <c r="B381" s="409"/>
      <c r="C381" s="100" t="s">
        <v>194</v>
      </c>
      <c r="D381" s="212" t="s">
        <v>195</v>
      </c>
      <c r="E381" s="101"/>
      <c r="F381" s="101">
        <v>10000</v>
      </c>
    </row>
    <row r="382" spans="1:6" s="22" customFormat="1" ht="21" customHeight="1" hidden="1">
      <c r="A382" s="408"/>
      <c r="B382" s="409"/>
      <c r="C382" s="158" t="s">
        <v>24</v>
      </c>
      <c r="D382" s="183" t="s">
        <v>232</v>
      </c>
      <c r="E382" s="101"/>
      <c r="F382" s="101"/>
    </row>
    <row r="383" spans="1:6" s="16" customFormat="1" ht="25.5">
      <c r="A383" s="428"/>
      <c r="B383" s="429"/>
      <c r="C383" s="253"/>
      <c r="D383" s="427" t="s">
        <v>339</v>
      </c>
      <c r="E383" s="311"/>
      <c r="F383" s="311" t="s">
        <v>341</v>
      </c>
    </row>
    <row r="384" spans="1:6" ht="21" customHeight="1" thickBot="1">
      <c r="A384" s="3"/>
      <c r="B384" s="3"/>
      <c r="C384" s="3"/>
      <c r="D384" s="3"/>
      <c r="E384" s="3"/>
      <c r="F384" s="3"/>
    </row>
    <row r="385" spans="1:6" s="4" customFormat="1" ht="14.25" customHeight="1">
      <c r="A385" s="358" t="s">
        <v>4</v>
      </c>
      <c r="B385" s="358" t="s">
        <v>5</v>
      </c>
      <c r="C385" s="358" t="s">
        <v>6</v>
      </c>
      <c r="D385" s="358" t="s">
        <v>7</v>
      </c>
      <c r="E385" s="365" t="s">
        <v>286</v>
      </c>
      <c r="F385" s="365" t="s">
        <v>287</v>
      </c>
    </row>
    <row r="386" spans="1:6" s="4" customFormat="1" ht="15" customHeight="1" thickBot="1">
      <c r="A386" s="366"/>
      <c r="B386" s="366"/>
      <c r="C386" s="366"/>
      <c r="D386" s="366"/>
      <c r="E386" s="366"/>
      <c r="F386" s="366"/>
    </row>
    <row r="387" spans="1:6" s="6" customFormat="1" ht="7.5" customHeight="1">
      <c r="A387" s="430">
        <v>1</v>
      </c>
      <c r="B387" s="430">
        <v>2</v>
      </c>
      <c r="C387" s="5">
        <v>3</v>
      </c>
      <c r="D387" s="5">
        <v>3</v>
      </c>
      <c r="E387" s="5">
        <v>4</v>
      </c>
      <c r="F387" s="5">
        <v>5</v>
      </c>
    </row>
    <row r="388" spans="1:6" s="22" customFormat="1" ht="38.25">
      <c r="A388" s="408" t="s">
        <v>358</v>
      </c>
      <c r="B388" s="409"/>
      <c r="C388" s="185" t="s">
        <v>357</v>
      </c>
      <c r="D388" s="183" t="s">
        <v>351</v>
      </c>
      <c r="E388" s="237">
        <v>10000</v>
      </c>
      <c r="F388" s="101"/>
    </row>
    <row r="389" spans="1:7" s="16" customFormat="1" ht="39" thickBot="1">
      <c r="A389" s="408"/>
      <c r="B389" s="409"/>
      <c r="C389" s="145"/>
      <c r="D389" s="229" t="s">
        <v>340</v>
      </c>
      <c r="E389" s="308" t="s">
        <v>341</v>
      </c>
      <c r="F389" s="159"/>
      <c r="G389" s="16">
        <v>6220</v>
      </c>
    </row>
    <row r="390" spans="1:6" s="22" customFormat="1" ht="16.5" customHeight="1" hidden="1">
      <c r="A390" s="428"/>
      <c r="B390" s="429"/>
      <c r="C390" s="162" t="s">
        <v>37</v>
      </c>
      <c r="D390" s="33" t="s">
        <v>36</v>
      </c>
      <c r="E390" s="26"/>
      <c r="F390" s="26"/>
    </row>
    <row r="391" spans="1:6" s="22" customFormat="1" ht="16.5" customHeight="1" hidden="1">
      <c r="A391" s="154"/>
      <c r="B391" s="46"/>
      <c r="C391" s="163" t="s">
        <v>120</v>
      </c>
      <c r="D391" s="33" t="s">
        <v>36</v>
      </c>
      <c r="E391" s="26"/>
      <c r="F391" s="26"/>
    </row>
    <row r="392" spans="1:6" s="16" customFormat="1" ht="19.5" customHeight="1" hidden="1">
      <c r="A392" s="147"/>
      <c r="B392" s="144">
        <v>85153</v>
      </c>
      <c r="C392" s="278"/>
      <c r="D392" s="30" t="s">
        <v>196</v>
      </c>
      <c r="E392" s="31">
        <f>E393</f>
        <v>0</v>
      </c>
      <c r="F392" s="31">
        <f>F393</f>
        <v>0</v>
      </c>
    </row>
    <row r="393" spans="1:6" s="16" customFormat="1" ht="20.25" customHeight="1" hidden="1">
      <c r="A393" s="147"/>
      <c r="B393" s="144"/>
      <c r="C393" s="158" t="s">
        <v>24</v>
      </c>
      <c r="D393" s="39" t="s">
        <v>25</v>
      </c>
      <c r="E393" s="21"/>
      <c r="F393" s="21"/>
    </row>
    <row r="394" spans="1:6" s="16" customFormat="1" ht="19.5" customHeight="1" hidden="1">
      <c r="A394" s="147"/>
      <c r="B394" s="144">
        <v>85154</v>
      </c>
      <c r="C394" s="278"/>
      <c r="D394" s="30" t="s">
        <v>197</v>
      </c>
      <c r="E394" s="31">
        <f>E395</f>
        <v>0</v>
      </c>
      <c r="F394" s="31">
        <f>F395</f>
        <v>0</v>
      </c>
    </row>
    <row r="395" spans="1:6" s="22" customFormat="1" ht="21" customHeight="1" hidden="1">
      <c r="A395" s="154"/>
      <c r="B395" s="46"/>
      <c r="C395" s="158" t="s">
        <v>24</v>
      </c>
      <c r="D395" s="183" t="s">
        <v>232</v>
      </c>
      <c r="E395" s="101">
        <f>E396+E397</f>
        <v>0</v>
      </c>
      <c r="F395" s="101">
        <f>F396+F397</f>
        <v>0</v>
      </c>
    </row>
    <row r="396" spans="1:6" s="16" customFormat="1" ht="20.25" customHeight="1" hidden="1">
      <c r="A396" s="147"/>
      <c r="B396" s="144"/>
      <c r="C396" s="145"/>
      <c r="D396" s="302" t="s">
        <v>333</v>
      </c>
      <c r="E396" s="308"/>
      <c r="F396" s="159"/>
    </row>
    <row r="397" spans="1:6" s="16" customFormat="1" ht="20.25" customHeight="1" hidden="1">
      <c r="A397" s="147"/>
      <c r="B397" s="144"/>
      <c r="C397" s="145"/>
      <c r="D397" s="229" t="s">
        <v>240</v>
      </c>
      <c r="E397" s="308"/>
      <c r="F397" s="308"/>
    </row>
    <row r="398" spans="1:6" s="16" customFormat="1" ht="51" hidden="1">
      <c r="A398" s="147"/>
      <c r="B398" s="144"/>
      <c r="C398" s="305" t="s">
        <v>198</v>
      </c>
      <c r="D398" s="105" t="s">
        <v>199</v>
      </c>
      <c r="E398" s="106"/>
      <c r="F398" s="107"/>
    </row>
    <row r="399" spans="1:6" s="16" customFormat="1" ht="38.25" hidden="1">
      <c r="A399" s="147"/>
      <c r="B399" s="144"/>
      <c r="C399" s="306" t="s">
        <v>200</v>
      </c>
      <c r="D399" s="110" t="s">
        <v>201</v>
      </c>
      <c r="E399" s="111"/>
      <c r="F399" s="112"/>
    </row>
    <row r="400" spans="1:6" s="16" customFormat="1" ht="17.25" customHeight="1" hidden="1">
      <c r="A400" s="147"/>
      <c r="B400" s="144"/>
      <c r="C400" s="306" t="s">
        <v>20</v>
      </c>
      <c r="D400" s="110" t="s">
        <v>21</v>
      </c>
      <c r="E400" s="111"/>
      <c r="F400" s="112"/>
    </row>
    <row r="401" spans="1:6" s="16" customFormat="1" ht="17.25" customHeight="1" hidden="1">
      <c r="A401" s="147"/>
      <c r="B401" s="144"/>
      <c r="C401" s="306" t="s">
        <v>22</v>
      </c>
      <c r="D401" s="110" t="s">
        <v>23</v>
      </c>
      <c r="E401" s="111"/>
      <c r="F401" s="112"/>
    </row>
    <row r="402" spans="1:6" s="16" customFormat="1" ht="17.25" customHeight="1" hidden="1">
      <c r="A402" s="147"/>
      <c r="B402" s="144"/>
      <c r="C402" s="306" t="s">
        <v>95</v>
      </c>
      <c r="D402" s="110" t="s">
        <v>96</v>
      </c>
      <c r="E402" s="111"/>
      <c r="F402" s="112"/>
    </row>
    <row r="403" spans="1:6" s="16" customFormat="1" ht="17.25" customHeight="1" hidden="1">
      <c r="A403" s="147"/>
      <c r="B403" s="144"/>
      <c r="C403" s="306" t="s">
        <v>61</v>
      </c>
      <c r="D403" s="110" t="s">
        <v>62</v>
      </c>
      <c r="E403" s="111"/>
      <c r="F403" s="112"/>
    </row>
    <row r="404" spans="1:6" s="16" customFormat="1" ht="17.25" customHeight="1" hidden="1">
      <c r="A404" s="147"/>
      <c r="B404" s="144"/>
      <c r="C404" s="162" t="s">
        <v>24</v>
      </c>
      <c r="D404" s="36" t="s">
        <v>25</v>
      </c>
      <c r="E404" s="34"/>
      <c r="F404" s="34"/>
    </row>
    <row r="405" spans="1:6" s="16" customFormat="1" ht="17.25" customHeight="1" hidden="1" thickBot="1">
      <c r="A405" s="58"/>
      <c r="B405" s="103"/>
      <c r="C405" s="38" t="s">
        <v>97</v>
      </c>
      <c r="D405" s="39" t="s">
        <v>98</v>
      </c>
      <c r="E405" s="21"/>
      <c r="F405" s="21"/>
    </row>
    <row r="406" spans="1:7" s="11" customFormat="1" ht="21.75" customHeight="1" hidden="1" thickBot="1">
      <c r="A406" s="279">
        <v>852</v>
      </c>
      <c r="B406" s="373" t="s">
        <v>202</v>
      </c>
      <c r="C406" s="374"/>
      <c r="D406" s="375"/>
      <c r="E406" s="292">
        <f>E407+E410+E415+E419+E425+E433+E442+E439</f>
        <v>0</v>
      </c>
      <c r="F406" s="297">
        <f>F407+F410+F415+F419+F425+F433+F442</f>
        <v>0</v>
      </c>
      <c r="G406" s="303">
        <f>E406-F406</f>
        <v>0</v>
      </c>
    </row>
    <row r="407" spans="1:7" s="16" customFormat="1" ht="16.5" customHeight="1" hidden="1">
      <c r="A407" s="147"/>
      <c r="B407" s="301">
        <v>85202</v>
      </c>
      <c r="C407" s="176"/>
      <c r="D407" s="88" t="s">
        <v>203</v>
      </c>
      <c r="E407" s="56">
        <f>E409</f>
        <v>0</v>
      </c>
      <c r="F407" s="293">
        <f>F408</f>
        <v>0</v>
      </c>
      <c r="G407" s="115"/>
    </row>
    <row r="408" spans="1:6" s="22" customFormat="1" ht="20.25" customHeight="1" hidden="1">
      <c r="A408" s="154"/>
      <c r="B408" s="167"/>
      <c r="C408" s="161" t="s">
        <v>207</v>
      </c>
      <c r="D408" s="183" t="s">
        <v>248</v>
      </c>
      <c r="E408" s="208"/>
      <c r="F408" s="208"/>
    </row>
    <row r="409" spans="1:6" s="22" customFormat="1" ht="42.75" customHeight="1" hidden="1">
      <c r="A409" s="154"/>
      <c r="B409" s="167"/>
      <c r="C409" s="158" t="s">
        <v>204</v>
      </c>
      <c r="D409" s="39" t="s">
        <v>205</v>
      </c>
      <c r="E409" s="21"/>
      <c r="F409" s="21"/>
    </row>
    <row r="410" spans="1:6" s="16" customFormat="1" ht="42.75" hidden="1">
      <c r="A410" s="147"/>
      <c r="B410" s="30">
        <v>85212</v>
      </c>
      <c r="C410" s="278"/>
      <c r="D410" s="86" t="s">
        <v>206</v>
      </c>
      <c r="E410" s="31">
        <f>SUM(E413:E414)</f>
        <v>0</v>
      </c>
      <c r="F410" s="31">
        <f>F411</f>
        <v>0</v>
      </c>
    </row>
    <row r="411" spans="1:6" s="22" customFormat="1" ht="20.25" customHeight="1" hidden="1">
      <c r="A411" s="154"/>
      <c r="B411" s="167"/>
      <c r="C411" s="161" t="s">
        <v>207</v>
      </c>
      <c r="D411" s="183" t="s">
        <v>305</v>
      </c>
      <c r="E411" s="101"/>
      <c r="F411" s="101"/>
    </row>
    <row r="412" spans="1:6" s="22" customFormat="1" ht="27.75" customHeight="1" hidden="1">
      <c r="A412" s="264"/>
      <c r="B412" s="323"/>
      <c r="C412" s="324"/>
      <c r="D412" s="382" t="s">
        <v>316</v>
      </c>
      <c r="E412" s="382"/>
      <c r="F412" s="383"/>
    </row>
    <row r="413" spans="1:6" s="22" customFormat="1" ht="51" hidden="1">
      <c r="A413" s="154"/>
      <c r="B413" s="167"/>
      <c r="C413" s="160" t="s">
        <v>88</v>
      </c>
      <c r="D413" s="43" t="s">
        <v>89</v>
      </c>
      <c r="E413" s="44"/>
      <c r="F413" s="44"/>
    </row>
    <row r="414" spans="1:6" s="22" customFormat="1" ht="51" hidden="1">
      <c r="A414" s="154"/>
      <c r="B414" s="167"/>
      <c r="C414" s="162" t="s">
        <v>90</v>
      </c>
      <c r="D414" s="36" t="s">
        <v>91</v>
      </c>
      <c r="E414" s="34"/>
      <c r="F414" s="26"/>
    </row>
    <row r="415" spans="1:6" s="16" customFormat="1" ht="76.5" customHeight="1" hidden="1">
      <c r="A415" s="147"/>
      <c r="B415" s="30">
        <v>85213</v>
      </c>
      <c r="C415" s="278"/>
      <c r="D415" s="86" t="s">
        <v>323</v>
      </c>
      <c r="E415" s="31">
        <f>E416+E417</f>
        <v>0</v>
      </c>
      <c r="F415" s="31">
        <f>F416+F417</f>
        <v>0</v>
      </c>
    </row>
    <row r="416" spans="1:6" s="22" customFormat="1" ht="20.25" customHeight="1" hidden="1">
      <c r="A416" s="154"/>
      <c r="B416" s="167"/>
      <c r="C416" s="161" t="s">
        <v>207</v>
      </c>
      <c r="D416" s="183" t="s">
        <v>305</v>
      </c>
      <c r="E416" s="101"/>
      <c r="F416" s="101"/>
    </row>
    <row r="417" spans="1:6" s="22" customFormat="1" ht="20.25" customHeight="1" hidden="1">
      <c r="A417" s="154"/>
      <c r="B417" s="167"/>
      <c r="C417" s="161" t="s">
        <v>207</v>
      </c>
      <c r="D417" s="183" t="s">
        <v>248</v>
      </c>
      <c r="E417" s="101"/>
      <c r="F417" s="101"/>
    </row>
    <row r="418" spans="1:6" s="22" customFormat="1" ht="27.75" customHeight="1" hidden="1">
      <c r="A418" s="264"/>
      <c r="B418" s="323"/>
      <c r="C418" s="324"/>
      <c r="D418" s="382" t="s">
        <v>325</v>
      </c>
      <c r="E418" s="382"/>
      <c r="F418" s="383"/>
    </row>
    <row r="419" spans="1:6" s="16" customFormat="1" ht="28.5" hidden="1">
      <c r="A419" s="147"/>
      <c r="B419" s="30">
        <v>85214</v>
      </c>
      <c r="C419" s="278"/>
      <c r="D419" s="86" t="s">
        <v>324</v>
      </c>
      <c r="E419" s="31">
        <f>E420+E421</f>
        <v>0</v>
      </c>
      <c r="F419" s="31">
        <f>F420+F421</f>
        <v>0</v>
      </c>
    </row>
    <row r="420" spans="1:6" s="22" customFormat="1" ht="20.25" customHeight="1" hidden="1">
      <c r="A420" s="154"/>
      <c r="B420" s="167"/>
      <c r="C420" s="161" t="s">
        <v>207</v>
      </c>
      <c r="D420" s="183" t="s">
        <v>305</v>
      </c>
      <c r="E420" s="101"/>
      <c r="F420" s="101"/>
    </row>
    <row r="421" spans="1:6" s="22" customFormat="1" ht="20.25" customHeight="1" hidden="1">
      <c r="A421" s="154"/>
      <c r="B421" s="167"/>
      <c r="C421" s="161" t="s">
        <v>207</v>
      </c>
      <c r="D421" s="183" t="s">
        <v>248</v>
      </c>
      <c r="E421" s="101"/>
      <c r="F421" s="101"/>
    </row>
    <row r="422" spans="1:6" s="22" customFormat="1" ht="27.75" customHeight="1" hidden="1">
      <c r="A422" s="264"/>
      <c r="B422" s="323"/>
      <c r="C422" s="324"/>
      <c r="D422" s="382" t="s">
        <v>325</v>
      </c>
      <c r="E422" s="382"/>
      <c r="F422" s="383"/>
    </row>
    <row r="423" spans="1:6" s="22" customFormat="1" ht="51" hidden="1">
      <c r="A423" s="154"/>
      <c r="B423" s="167"/>
      <c r="C423" s="161" t="s">
        <v>88</v>
      </c>
      <c r="D423" s="59" t="s">
        <v>89</v>
      </c>
      <c r="E423" s="37"/>
      <c r="F423" s="21"/>
    </row>
    <row r="424" spans="1:6" s="22" customFormat="1" ht="25.5" hidden="1">
      <c r="A424" s="154"/>
      <c r="B424" s="167"/>
      <c r="C424" s="162" t="s">
        <v>207</v>
      </c>
      <c r="D424" s="36" t="s">
        <v>208</v>
      </c>
      <c r="E424" s="34"/>
      <c r="F424" s="26"/>
    </row>
    <row r="425" spans="1:6" s="16" customFormat="1" ht="17.25" customHeight="1" hidden="1">
      <c r="A425" s="147"/>
      <c r="B425" s="30">
        <v>85219</v>
      </c>
      <c r="C425" s="278"/>
      <c r="D425" s="30" t="s">
        <v>209</v>
      </c>
      <c r="E425" s="203">
        <f>E426</f>
        <v>0</v>
      </c>
      <c r="F425" s="31">
        <f>F432</f>
        <v>0</v>
      </c>
    </row>
    <row r="426" spans="1:6" s="22" customFormat="1" ht="20.25" customHeight="1" hidden="1">
      <c r="A426" s="154"/>
      <c r="B426" s="167"/>
      <c r="C426" s="161" t="s">
        <v>207</v>
      </c>
      <c r="D426" s="183" t="s">
        <v>232</v>
      </c>
      <c r="E426" s="208"/>
      <c r="F426" s="208"/>
    </row>
    <row r="427" spans="1:6" s="16" customFormat="1" ht="14.25" customHeight="1" hidden="1">
      <c r="A427" s="147"/>
      <c r="B427" s="144"/>
      <c r="C427" s="253"/>
      <c r="D427" s="382" t="s">
        <v>313</v>
      </c>
      <c r="E427" s="382"/>
      <c r="F427" s="383"/>
    </row>
    <row r="428" spans="1:6" s="16" customFormat="1" ht="24" customHeight="1" hidden="1">
      <c r="A428" s="147"/>
      <c r="B428" s="144"/>
      <c r="C428" s="145"/>
      <c r="D428" s="229" t="s">
        <v>304</v>
      </c>
      <c r="E428" s="295"/>
      <c r="F428" s="80"/>
    </row>
    <row r="429" spans="1:6" s="16" customFormat="1" ht="15.75" customHeight="1" hidden="1">
      <c r="A429" s="147"/>
      <c r="B429" s="144"/>
      <c r="C429" s="145"/>
      <c r="D429" s="229" t="s">
        <v>303</v>
      </c>
      <c r="E429" s="299"/>
      <c r="F429" s="80"/>
    </row>
    <row r="430" spans="1:6" s="16" customFormat="1" ht="25.5" hidden="1">
      <c r="A430" s="147"/>
      <c r="B430" s="144"/>
      <c r="C430" s="145"/>
      <c r="D430" s="226" t="s">
        <v>302</v>
      </c>
      <c r="E430" s="295"/>
      <c r="F430" s="222"/>
    </row>
    <row r="431" spans="1:6" s="16" customFormat="1" ht="19.5" customHeight="1" hidden="1">
      <c r="A431" s="169"/>
      <c r="B431" s="170"/>
      <c r="C431" s="253"/>
      <c r="D431" s="267" t="s">
        <v>233</v>
      </c>
      <c r="E431" s="315"/>
      <c r="F431" s="316"/>
    </row>
    <row r="432" spans="1:6" s="22" customFormat="1" ht="25.5" hidden="1">
      <c r="A432" s="154"/>
      <c r="B432" s="167"/>
      <c r="C432" s="161" t="s">
        <v>207</v>
      </c>
      <c r="D432" s="59" t="s">
        <v>208</v>
      </c>
      <c r="E432" s="37"/>
      <c r="F432" s="21"/>
    </row>
    <row r="433" spans="1:6" s="16" customFormat="1" ht="28.5" hidden="1">
      <c r="A433" s="154"/>
      <c r="B433" s="144">
        <v>85228</v>
      </c>
      <c r="C433" s="278"/>
      <c r="D433" s="86" t="s">
        <v>210</v>
      </c>
      <c r="E433" s="31">
        <f>E434</f>
        <v>0</v>
      </c>
      <c r="F433" s="31">
        <f>F434</f>
        <v>0</v>
      </c>
    </row>
    <row r="434" spans="1:6" s="22" customFormat="1" ht="18" customHeight="1" hidden="1">
      <c r="A434" s="154"/>
      <c r="B434" s="167"/>
      <c r="C434" s="158" t="s">
        <v>211</v>
      </c>
      <c r="D434" s="39" t="s">
        <v>212</v>
      </c>
      <c r="E434" s="21"/>
      <c r="F434" s="21"/>
    </row>
    <row r="435" spans="1:6" ht="9.75" customHeight="1" hidden="1" thickBot="1">
      <c r="A435" s="3"/>
      <c r="B435" s="3"/>
      <c r="C435" s="3"/>
      <c r="D435" s="3"/>
      <c r="E435" s="3"/>
      <c r="F435" s="3"/>
    </row>
    <row r="436" spans="1:6" s="4" customFormat="1" ht="14.25" customHeight="1" hidden="1">
      <c r="A436" s="358" t="s">
        <v>4</v>
      </c>
      <c r="B436" s="358" t="s">
        <v>5</v>
      </c>
      <c r="C436" s="358" t="s">
        <v>6</v>
      </c>
      <c r="D436" s="358" t="s">
        <v>7</v>
      </c>
      <c r="E436" s="365" t="s">
        <v>286</v>
      </c>
      <c r="F436" s="365" t="s">
        <v>287</v>
      </c>
    </row>
    <row r="437" spans="1:6" s="4" customFormat="1" ht="15" customHeight="1" hidden="1" thickBot="1">
      <c r="A437" s="366"/>
      <c r="B437" s="366"/>
      <c r="C437" s="366"/>
      <c r="D437" s="366"/>
      <c r="E437" s="366"/>
      <c r="F437" s="366"/>
    </row>
    <row r="438" spans="1:6" s="6" customFormat="1" ht="7.5" customHeight="1" hidden="1">
      <c r="A438" s="5">
        <v>1</v>
      </c>
      <c r="B438" s="5">
        <v>2</v>
      </c>
      <c r="C438" s="5">
        <v>3</v>
      </c>
      <c r="D438" s="5">
        <v>3</v>
      </c>
      <c r="E438" s="5">
        <v>4</v>
      </c>
      <c r="F438" s="5">
        <v>5</v>
      </c>
    </row>
    <row r="439" spans="1:6" s="16" customFormat="1" ht="21.75" customHeight="1" hidden="1">
      <c r="A439" s="154"/>
      <c r="B439" s="287">
        <v>85278</v>
      </c>
      <c r="C439" s="278"/>
      <c r="D439" s="86" t="s">
        <v>297</v>
      </c>
      <c r="E439" s="31">
        <f>E440</f>
        <v>0</v>
      </c>
      <c r="F439" s="31">
        <f>F440</f>
        <v>0</v>
      </c>
    </row>
    <row r="440" spans="1:6" s="22" customFormat="1" ht="20.25" customHeight="1" hidden="1">
      <c r="A440" s="154"/>
      <c r="B440" s="167"/>
      <c r="C440" s="161" t="s">
        <v>207</v>
      </c>
      <c r="D440" s="183" t="s">
        <v>305</v>
      </c>
      <c r="E440" s="101"/>
      <c r="F440" s="101"/>
    </row>
    <row r="441" spans="1:6" s="16" customFormat="1" ht="26.25" customHeight="1" hidden="1">
      <c r="A441" s="169"/>
      <c r="B441" s="170"/>
      <c r="C441" s="253"/>
      <c r="D441" s="382" t="s">
        <v>330</v>
      </c>
      <c r="E441" s="382"/>
      <c r="F441" s="383"/>
    </row>
    <row r="442" spans="1:6" s="16" customFormat="1" ht="18.75" customHeight="1" hidden="1">
      <c r="A442" s="154"/>
      <c r="B442" s="312">
        <v>85295</v>
      </c>
      <c r="C442" s="176"/>
      <c r="D442" s="88" t="s">
        <v>48</v>
      </c>
      <c r="E442" s="56">
        <f>E443</f>
        <v>0</v>
      </c>
      <c r="F442" s="56">
        <f>F443</f>
        <v>0</v>
      </c>
    </row>
    <row r="443" spans="1:6" s="22" customFormat="1" ht="20.25" customHeight="1" hidden="1">
      <c r="A443" s="154"/>
      <c r="B443" s="167"/>
      <c r="C443" s="161" t="s">
        <v>207</v>
      </c>
      <c r="D443" s="183" t="s">
        <v>318</v>
      </c>
      <c r="E443" s="101"/>
      <c r="F443" s="101"/>
    </row>
    <row r="444" spans="1:6" s="16" customFormat="1" ht="27" customHeight="1" hidden="1">
      <c r="A444" s="147"/>
      <c r="B444" s="144"/>
      <c r="C444" s="253"/>
      <c r="D444" s="382" t="s">
        <v>317</v>
      </c>
      <c r="E444" s="382"/>
      <c r="F444" s="383"/>
    </row>
    <row r="445" spans="1:6" s="16" customFormat="1" ht="15.75" customHeight="1" hidden="1">
      <c r="A445" s="147"/>
      <c r="B445" s="144"/>
      <c r="C445" s="145"/>
      <c r="D445" s="229" t="s">
        <v>293</v>
      </c>
      <c r="E445" s="222"/>
      <c r="F445" s="80"/>
    </row>
    <row r="446" spans="1:6" s="16" customFormat="1" ht="15.75" customHeight="1" hidden="1" thickBot="1">
      <c r="A446" s="147"/>
      <c r="B446" s="144"/>
      <c r="C446" s="145"/>
      <c r="D446" s="321" t="s">
        <v>265</v>
      </c>
      <c r="E446" s="322"/>
      <c r="F446" s="322"/>
    </row>
    <row r="447" spans="1:6" s="118" customFormat="1" ht="27.75" customHeight="1" hidden="1" thickBot="1">
      <c r="A447" s="288">
        <v>854</v>
      </c>
      <c r="B447" s="387" t="s">
        <v>213</v>
      </c>
      <c r="C447" s="388"/>
      <c r="D447" s="369"/>
      <c r="E447" s="117">
        <f>E448</f>
        <v>0</v>
      </c>
      <c r="F447" s="187">
        <f>F448</f>
        <v>0</v>
      </c>
    </row>
    <row r="448" spans="1:6" s="22" customFormat="1" ht="22.5" customHeight="1" hidden="1">
      <c r="A448" s="154"/>
      <c r="B448" s="84">
        <v>85415</v>
      </c>
      <c r="C448" s="371" t="s">
        <v>250</v>
      </c>
      <c r="D448" s="372"/>
      <c r="E448" s="44">
        <f>SUM(E449:E450)</f>
        <v>0</v>
      </c>
      <c r="F448" s="44">
        <f>F450</f>
        <v>0</v>
      </c>
    </row>
    <row r="449" spans="1:6" s="22" customFormat="1" ht="21" customHeight="1" hidden="1">
      <c r="A449" s="154"/>
      <c r="B449" s="167"/>
      <c r="C449" s="189">
        <v>3240</v>
      </c>
      <c r="D449" s="183" t="s">
        <v>252</v>
      </c>
      <c r="E449" s="195"/>
      <c r="F449" s="101"/>
    </row>
    <row r="450" spans="1:6" s="22" customFormat="1" ht="21" customHeight="1" hidden="1" thickBot="1">
      <c r="A450" s="154"/>
      <c r="B450" s="167"/>
      <c r="C450" s="192">
        <v>3260</v>
      </c>
      <c r="D450" s="184" t="s">
        <v>253</v>
      </c>
      <c r="E450" s="198"/>
      <c r="F450" s="21"/>
    </row>
    <row r="451" spans="1:6" s="118" customFormat="1" ht="33" customHeight="1" hidden="1" thickBot="1">
      <c r="A451" s="54">
        <v>900</v>
      </c>
      <c r="B451" s="387" t="s">
        <v>214</v>
      </c>
      <c r="C451" s="388"/>
      <c r="D451" s="369"/>
      <c r="E451" s="117">
        <f>E452+E454+E457+E461+E463</f>
        <v>0</v>
      </c>
      <c r="F451" s="187">
        <f>F452+F454+F457+F461+F463</f>
        <v>0</v>
      </c>
    </row>
    <row r="452" spans="1:6" s="22" customFormat="1" ht="19.5" customHeight="1" hidden="1">
      <c r="A452" s="73"/>
      <c r="B452" s="119">
        <v>90001</v>
      </c>
      <c r="C452" s="91"/>
      <c r="D452" s="92" t="s">
        <v>215</v>
      </c>
      <c r="E452" s="120">
        <f>E453</f>
        <v>0</v>
      </c>
      <c r="F452" s="120">
        <f>F453</f>
        <v>0</v>
      </c>
    </row>
    <row r="453" spans="1:6" s="22" customFormat="1" ht="18" customHeight="1" hidden="1">
      <c r="A453" s="27"/>
      <c r="B453" s="68"/>
      <c r="C453" s="68">
        <v>4260</v>
      </c>
      <c r="D453" s="39" t="s">
        <v>62</v>
      </c>
      <c r="E453" s="21"/>
      <c r="F453" s="21"/>
    </row>
    <row r="454" spans="1:6" s="22" customFormat="1" ht="19.5" customHeight="1" hidden="1">
      <c r="A454" s="27"/>
      <c r="B454" s="121">
        <v>90002</v>
      </c>
      <c r="C454" s="100"/>
      <c r="D454" s="76" t="s">
        <v>216</v>
      </c>
      <c r="E454" s="122">
        <f>E456</f>
        <v>0</v>
      </c>
      <c r="F454" s="122">
        <f>SUM(F455:F456)</f>
        <v>0</v>
      </c>
    </row>
    <row r="455" spans="1:6" s="22" customFormat="1" ht="18" customHeight="1" hidden="1">
      <c r="A455" s="27"/>
      <c r="B455" s="68"/>
      <c r="C455" s="68">
        <v>4300</v>
      </c>
      <c r="D455" s="39" t="s">
        <v>25</v>
      </c>
      <c r="E455" s="21"/>
      <c r="F455" s="21"/>
    </row>
    <row r="456" spans="1:6" s="22" customFormat="1" ht="25.5" hidden="1">
      <c r="A456" s="17"/>
      <c r="B456" s="32"/>
      <c r="C456" s="32">
        <v>6060</v>
      </c>
      <c r="D456" s="33" t="s">
        <v>119</v>
      </c>
      <c r="E456" s="26"/>
      <c r="F456" s="26"/>
    </row>
    <row r="457" spans="1:6" s="22" customFormat="1" ht="28.5" hidden="1">
      <c r="A457" s="154"/>
      <c r="B457" s="121">
        <v>90008</v>
      </c>
      <c r="C457" s="100"/>
      <c r="D457" s="86" t="s">
        <v>236</v>
      </c>
      <c r="E457" s="122">
        <f>E458</f>
        <v>0</v>
      </c>
      <c r="F457" s="122">
        <f>F458</f>
        <v>0</v>
      </c>
    </row>
    <row r="458" spans="1:6" s="22" customFormat="1" ht="17.25" customHeight="1" hidden="1">
      <c r="A458" s="154"/>
      <c r="B458" s="149"/>
      <c r="C458" s="38" t="s">
        <v>24</v>
      </c>
      <c r="D458" s="140" t="s">
        <v>232</v>
      </c>
      <c r="E458" s="21"/>
      <c r="F458" s="21"/>
    </row>
    <row r="459" spans="1:6" s="16" customFormat="1" ht="19.5" customHeight="1" hidden="1">
      <c r="A459" s="147"/>
      <c r="B459" s="144"/>
      <c r="C459" s="157"/>
      <c r="D459" s="142" t="s">
        <v>233</v>
      </c>
      <c r="E459" s="159"/>
      <c r="F459" s="159"/>
    </row>
    <row r="460" spans="1:6" s="16" customFormat="1" ht="19.5" customHeight="1" hidden="1">
      <c r="A460" s="147"/>
      <c r="B460" s="144"/>
      <c r="C460" s="157"/>
      <c r="D460" s="142" t="s">
        <v>240</v>
      </c>
      <c r="E460" s="159"/>
      <c r="F460" s="159"/>
    </row>
    <row r="461" spans="1:6" s="22" customFormat="1" ht="19.5" customHeight="1" hidden="1">
      <c r="A461" s="154"/>
      <c r="B461" s="121">
        <v>90015</v>
      </c>
      <c r="C461" s="100"/>
      <c r="D461" s="76" t="s">
        <v>218</v>
      </c>
      <c r="E461" s="122">
        <f>E462</f>
        <v>0</v>
      </c>
      <c r="F461" s="122">
        <f>F462</f>
        <v>0</v>
      </c>
    </row>
    <row r="462" spans="1:6" s="22" customFormat="1" ht="21" customHeight="1" hidden="1">
      <c r="A462" s="154"/>
      <c r="B462" s="149"/>
      <c r="C462" s="38" t="s">
        <v>24</v>
      </c>
      <c r="D462" s="140" t="s">
        <v>245</v>
      </c>
      <c r="E462" s="21"/>
      <c r="F462" s="21"/>
    </row>
    <row r="463" spans="1:6" s="22" customFormat="1" ht="19.5" customHeight="1" hidden="1">
      <c r="A463" s="154"/>
      <c r="B463" s="121">
        <v>90095</v>
      </c>
      <c r="C463" s="100"/>
      <c r="D463" s="76" t="s">
        <v>48</v>
      </c>
      <c r="E463" s="122">
        <f>E464</f>
        <v>0</v>
      </c>
      <c r="F463" s="122">
        <f>F464</f>
        <v>0</v>
      </c>
    </row>
    <row r="464" spans="1:6" s="22" customFormat="1" ht="18" customHeight="1" hidden="1" thickBot="1">
      <c r="A464" s="73"/>
      <c r="B464" s="68"/>
      <c r="C464" s="68">
        <v>4300</v>
      </c>
      <c r="D464" s="39" t="s">
        <v>25</v>
      </c>
      <c r="E464" s="21"/>
      <c r="F464" s="21"/>
    </row>
    <row r="465" spans="1:6" s="22" customFormat="1" ht="16.5" customHeight="1" hidden="1" thickBot="1">
      <c r="A465" s="45"/>
      <c r="B465" s="167"/>
      <c r="C465" s="47"/>
      <c r="D465" s="48"/>
      <c r="E465" s="49"/>
      <c r="F465" s="49"/>
    </row>
    <row r="466" spans="1:7" s="118" customFormat="1" ht="27.75" customHeight="1" thickBot="1">
      <c r="A466" s="54">
        <v>921</v>
      </c>
      <c r="B466" s="387" t="s">
        <v>219</v>
      </c>
      <c r="C466" s="388"/>
      <c r="D466" s="369"/>
      <c r="E466" s="117">
        <f>E467+E481+E491</f>
        <v>10000</v>
      </c>
      <c r="F466" s="117">
        <f>F467+F481+F491</f>
        <v>450000</v>
      </c>
      <c r="G466" s="240">
        <f>E466-F466</f>
        <v>-440000</v>
      </c>
    </row>
    <row r="467" spans="1:6" s="22" customFormat="1" ht="21.75" customHeight="1">
      <c r="A467" s="73"/>
      <c r="B467" s="84">
        <v>92109</v>
      </c>
      <c r="C467" s="359" t="s">
        <v>220</v>
      </c>
      <c r="D467" s="360"/>
      <c r="E467" s="44">
        <f>E474+E476</f>
        <v>10000</v>
      </c>
      <c r="F467" s="44">
        <f>F474+F476</f>
        <v>50000</v>
      </c>
    </row>
    <row r="468" spans="1:6" s="22" customFormat="1" ht="21" customHeight="1" hidden="1">
      <c r="A468" s="154"/>
      <c r="B468" s="149"/>
      <c r="C468" s="38" t="s">
        <v>24</v>
      </c>
      <c r="D468" s="140" t="s">
        <v>249</v>
      </c>
      <c r="E468" s="21"/>
      <c r="F468" s="21"/>
    </row>
    <row r="469" spans="1:6" s="22" customFormat="1" ht="19.5" customHeight="1" hidden="1">
      <c r="A469" s="154"/>
      <c r="B469" s="46"/>
      <c r="C469" s="162" t="s">
        <v>35</v>
      </c>
      <c r="D469" s="140" t="s">
        <v>247</v>
      </c>
      <c r="E469" s="26"/>
      <c r="F469" s="26"/>
    </row>
    <row r="470" spans="1:6" s="22" customFormat="1" ht="12" customHeight="1" hidden="1">
      <c r="A470" s="154"/>
      <c r="B470" s="46"/>
      <c r="C470" s="47"/>
      <c r="D470" s="48"/>
      <c r="E470" s="49"/>
      <c r="F470" s="49"/>
    </row>
    <row r="471" spans="1:6" s="6" customFormat="1" ht="7.5" customHeight="1" hidden="1">
      <c r="A471" s="50">
        <v>1</v>
      </c>
      <c r="B471" s="50">
        <v>2</v>
      </c>
      <c r="C471" s="50">
        <v>3</v>
      </c>
      <c r="D471" s="50">
        <v>4</v>
      </c>
      <c r="E471" s="50">
        <v>5</v>
      </c>
      <c r="F471" s="50">
        <v>6</v>
      </c>
    </row>
    <row r="472" spans="1:6" s="22" customFormat="1" ht="19.5" customHeight="1" hidden="1">
      <c r="A472" s="154"/>
      <c r="B472" s="46"/>
      <c r="C472" s="161"/>
      <c r="D472" s="183" t="s">
        <v>232</v>
      </c>
      <c r="E472" s="101"/>
      <c r="F472" s="101"/>
    </row>
    <row r="473" spans="1:6" s="22" customFormat="1" ht="16.5" customHeight="1" hidden="1">
      <c r="A473" s="154"/>
      <c r="B473" s="167"/>
      <c r="C473" s="255" t="s">
        <v>221</v>
      </c>
      <c r="D473" s="256" t="s">
        <v>274</v>
      </c>
      <c r="E473" s="277"/>
      <c r="F473" s="101"/>
    </row>
    <row r="474" spans="1:6" s="22" customFormat="1" ht="28.5" customHeight="1" hidden="1">
      <c r="A474" s="154"/>
      <c r="B474" s="167"/>
      <c r="C474" s="100" t="s">
        <v>221</v>
      </c>
      <c r="D474" s="183" t="s">
        <v>222</v>
      </c>
      <c r="E474" s="101"/>
      <c r="F474" s="101"/>
    </row>
    <row r="475" spans="1:6" s="22" customFormat="1" ht="21" customHeight="1" hidden="1">
      <c r="A475" s="154"/>
      <c r="B475" s="167"/>
      <c r="C475" s="189">
        <v>6050</v>
      </c>
      <c r="D475" s="183" t="s">
        <v>36</v>
      </c>
      <c r="E475" s="237">
        <f>E477</f>
        <v>0</v>
      </c>
      <c r="F475" s="195"/>
    </row>
    <row r="476" spans="1:6" s="22" customFormat="1" ht="19.5" customHeight="1">
      <c r="A476" s="410" t="s">
        <v>359</v>
      </c>
      <c r="B476" s="411"/>
      <c r="C476" s="100" t="s">
        <v>35</v>
      </c>
      <c r="D476" s="183" t="s">
        <v>36</v>
      </c>
      <c r="E476" s="101">
        <f>SUM(E477:E479)</f>
        <v>10000</v>
      </c>
      <c r="F476" s="101">
        <f>SUM(F477:F479)</f>
        <v>50000</v>
      </c>
    </row>
    <row r="477" spans="1:6" s="16" customFormat="1" ht="15" customHeight="1">
      <c r="A477" s="410"/>
      <c r="B477" s="411"/>
      <c r="C477" s="145"/>
      <c r="D477" s="229" t="s">
        <v>276</v>
      </c>
      <c r="E477" s="222"/>
      <c r="F477" s="222">
        <v>10000</v>
      </c>
    </row>
    <row r="478" spans="1:6" s="16" customFormat="1" ht="25.5">
      <c r="A478" s="410"/>
      <c r="B478" s="411"/>
      <c r="C478" s="145"/>
      <c r="D478" s="333" t="s">
        <v>336</v>
      </c>
      <c r="E478" s="346"/>
      <c r="F478" s="222">
        <v>40000</v>
      </c>
    </row>
    <row r="479" spans="1:6" s="16" customFormat="1" ht="18" customHeight="1">
      <c r="A479" s="412"/>
      <c r="B479" s="413"/>
      <c r="C479" s="404" t="s">
        <v>337</v>
      </c>
      <c r="D479" s="405"/>
      <c r="E479" s="286">
        <v>10000</v>
      </c>
      <c r="F479" s="286"/>
    </row>
    <row r="480" spans="1:6" s="22" customFormat="1" ht="16.5" customHeight="1" hidden="1">
      <c r="A480" s="154"/>
      <c r="B480" s="233"/>
      <c r="C480" s="38" t="s">
        <v>35</v>
      </c>
      <c r="D480" s="39" t="s">
        <v>36</v>
      </c>
      <c r="E480" s="21"/>
      <c r="F480" s="21"/>
    </row>
    <row r="481" spans="1:6" s="22" customFormat="1" ht="19.5" customHeight="1">
      <c r="A481" s="154"/>
      <c r="B481" s="121">
        <v>92116</v>
      </c>
      <c r="C481" s="376" t="s">
        <v>223</v>
      </c>
      <c r="D481" s="377"/>
      <c r="E481" s="101">
        <f>SUM(E486:E487)</f>
        <v>0</v>
      </c>
      <c r="F481" s="101">
        <f>SUM(F483:F485)</f>
        <v>400000</v>
      </c>
    </row>
    <row r="482" spans="1:6" s="16" customFormat="1" ht="24" customHeight="1">
      <c r="A482" s="410" t="s">
        <v>359</v>
      </c>
      <c r="B482" s="411"/>
      <c r="C482" s="145"/>
      <c r="D482" s="402" t="s">
        <v>277</v>
      </c>
      <c r="E482" s="402"/>
      <c r="F482" s="403"/>
    </row>
    <row r="483" spans="1:6" s="22" customFormat="1" ht="19.5" customHeight="1">
      <c r="A483" s="410"/>
      <c r="B483" s="411"/>
      <c r="C483" s="100" t="s">
        <v>35</v>
      </c>
      <c r="D483" s="183" t="s">
        <v>36</v>
      </c>
      <c r="E483" s="101"/>
      <c r="F483" s="101">
        <v>14000</v>
      </c>
    </row>
    <row r="484" spans="1:6" s="22" customFormat="1" ht="19.5" customHeight="1">
      <c r="A484" s="410"/>
      <c r="B484" s="411"/>
      <c r="C484" s="185" t="s">
        <v>37</v>
      </c>
      <c r="D484" s="183" t="s">
        <v>36</v>
      </c>
      <c r="E484" s="101"/>
      <c r="F484" s="101">
        <v>304000</v>
      </c>
    </row>
    <row r="485" spans="1:6" s="22" customFormat="1" ht="19.5" customHeight="1" thickBot="1">
      <c r="A485" s="412"/>
      <c r="B485" s="413"/>
      <c r="C485" s="185" t="s">
        <v>120</v>
      </c>
      <c r="D485" s="183" t="s">
        <v>36</v>
      </c>
      <c r="E485" s="101"/>
      <c r="F485" s="101">
        <v>82000</v>
      </c>
    </row>
    <row r="486" spans="1:6" s="22" customFormat="1" ht="38.25" hidden="1">
      <c r="A486" s="154"/>
      <c r="B486" s="164"/>
      <c r="C486" s="161" t="s">
        <v>68</v>
      </c>
      <c r="D486" s="39" t="s">
        <v>69</v>
      </c>
      <c r="E486" s="37"/>
      <c r="F486" s="37"/>
    </row>
    <row r="487" spans="1:6" s="22" customFormat="1" ht="25.5" hidden="1">
      <c r="A487" s="154"/>
      <c r="B487" s="167"/>
      <c r="C487" s="162" t="s">
        <v>221</v>
      </c>
      <c r="D487" s="33" t="s">
        <v>222</v>
      </c>
      <c r="E487" s="34"/>
      <c r="F487" s="34"/>
    </row>
    <row r="488" spans="1:6" s="22" customFormat="1" ht="16.5" customHeight="1" hidden="1">
      <c r="A488" s="154"/>
      <c r="B488" s="233"/>
      <c r="C488" s="28" t="s">
        <v>35</v>
      </c>
      <c r="D488" s="33" t="s">
        <v>36</v>
      </c>
      <c r="E488" s="26"/>
      <c r="F488" s="26"/>
    </row>
    <row r="489" spans="1:6" s="22" customFormat="1" ht="19.5" customHeight="1" hidden="1">
      <c r="A489" s="154"/>
      <c r="B489" s="300">
        <v>92120</v>
      </c>
      <c r="C489" s="100"/>
      <c r="D489" s="76" t="s">
        <v>224</v>
      </c>
      <c r="E489" s="122">
        <f>E490</f>
        <v>0</v>
      </c>
      <c r="F489" s="122">
        <f>F490</f>
        <v>0</v>
      </c>
    </row>
    <row r="490" spans="1:6" s="22" customFormat="1" ht="21.75" customHeight="1" hidden="1">
      <c r="A490" s="154"/>
      <c r="B490" s="233"/>
      <c r="C490" s="68">
        <v>4300</v>
      </c>
      <c r="D490" s="39" t="s">
        <v>25</v>
      </c>
      <c r="E490" s="21"/>
      <c r="F490" s="21"/>
    </row>
    <row r="491" spans="1:6" s="22" customFormat="1" ht="19.5" customHeight="1" hidden="1">
      <c r="A491" s="154"/>
      <c r="B491" s="121">
        <v>92195</v>
      </c>
      <c r="C491" s="100"/>
      <c r="D491" s="86" t="s">
        <v>48</v>
      </c>
      <c r="E491" s="122">
        <f>E492</f>
        <v>0</v>
      </c>
      <c r="F491" s="122">
        <f>F495</f>
        <v>0</v>
      </c>
    </row>
    <row r="492" spans="1:6" s="22" customFormat="1" ht="21" customHeight="1" hidden="1">
      <c r="A492" s="154"/>
      <c r="B492" s="149"/>
      <c r="C492" s="38" t="s">
        <v>24</v>
      </c>
      <c r="D492" s="183" t="s">
        <v>232</v>
      </c>
      <c r="E492" s="101"/>
      <c r="F492" s="101"/>
    </row>
    <row r="493" spans="1:6" s="16" customFormat="1" ht="14.25" customHeight="1" hidden="1">
      <c r="A493" s="147"/>
      <c r="B493" s="144"/>
      <c r="C493" s="145"/>
      <c r="D493" s="302" t="s">
        <v>233</v>
      </c>
      <c r="E493" s="308"/>
      <c r="F493" s="159"/>
    </row>
    <row r="494" spans="1:6" s="16" customFormat="1" ht="25.5" hidden="1">
      <c r="A494" s="147"/>
      <c r="B494" s="144"/>
      <c r="C494" s="145"/>
      <c r="D494" s="146" t="s">
        <v>309</v>
      </c>
      <c r="E494" s="308"/>
      <c r="F494" s="159"/>
    </row>
    <row r="495" spans="1:6" s="22" customFormat="1" ht="21.75" customHeight="1" hidden="1" thickBot="1">
      <c r="A495" s="154"/>
      <c r="B495" s="233"/>
      <c r="C495" s="68">
        <v>4300</v>
      </c>
      <c r="D495" s="39" t="s">
        <v>25</v>
      </c>
      <c r="E495" s="21"/>
      <c r="F495" s="21"/>
    </row>
    <row r="496" spans="1:7" s="118" customFormat="1" ht="24" customHeight="1" thickBot="1">
      <c r="A496" s="288">
        <v>926</v>
      </c>
      <c r="B496" s="387" t="s">
        <v>225</v>
      </c>
      <c r="C496" s="388"/>
      <c r="D496" s="369"/>
      <c r="E496" s="117">
        <f>E497+E517</f>
        <v>18000</v>
      </c>
      <c r="F496" s="187">
        <f>F503</f>
        <v>0</v>
      </c>
      <c r="G496" s="240">
        <f>E496-F496</f>
        <v>18000</v>
      </c>
    </row>
    <row r="497" spans="1:6" s="22" customFormat="1" ht="19.5" customHeight="1">
      <c r="A497" s="154"/>
      <c r="B497" s="84">
        <v>92601</v>
      </c>
      <c r="C497" s="378" t="s">
        <v>251</v>
      </c>
      <c r="D497" s="372"/>
      <c r="E497" s="236">
        <f>E503</f>
        <v>18000</v>
      </c>
      <c r="F497" s="236">
        <f>F501</f>
        <v>0</v>
      </c>
    </row>
    <row r="498" spans="1:6" s="22" customFormat="1" ht="25.5" hidden="1">
      <c r="A498" s="154"/>
      <c r="B498" s="164"/>
      <c r="C498" s="161" t="s">
        <v>221</v>
      </c>
      <c r="D498" s="39" t="s">
        <v>222</v>
      </c>
      <c r="E498" s="21"/>
      <c r="F498" s="21"/>
    </row>
    <row r="499" spans="1:6" s="22" customFormat="1" ht="38.25" hidden="1">
      <c r="A499" s="154"/>
      <c r="B499" s="167"/>
      <c r="C499" s="188">
        <v>2820</v>
      </c>
      <c r="D499" s="33" t="s">
        <v>227</v>
      </c>
      <c r="E499" s="26"/>
      <c r="F499" s="26"/>
    </row>
    <row r="500" spans="1:6" s="16" customFormat="1" ht="15.75" customHeight="1" hidden="1">
      <c r="A500" s="147"/>
      <c r="B500" s="144"/>
      <c r="C500" s="145"/>
      <c r="D500" s="379" t="s">
        <v>312</v>
      </c>
      <c r="E500" s="379"/>
      <c r="F500" s="380"/>
    </row>
    <row r="501" spans="1:6" s="22" customFormat="1" ht="19.5" customHeight="1" hidden="1">
      <c r="A501" s="154"/>
      <c r="B501" s="46"/>
      <c r="C501" s="161"/>
      <c r="D501" s="183" t="s">
        <v>231</v>
      </c>
      <c r="E501" s="101"/>
      <c r="F501" s="101">
        <f>F502</f>
        <v>0</v>
      </c>
    </row>
    <row r="502" spans="1:6" s="16" customFormat="1" ht="15.75" customHeight="1" hidden="1">
      <c r="A502" s="147"/>
      <c r="B502" s="144"/>
      <c r="C502" s="145"/>
      <c r="D502" s="302" t="s">
        <v>310</v>
      </c>
      <c r="E502" s="242"/>
      <c r="F502" s="310"/>
    </row>
    <row r="503" spans="1:6" s="22" customFormat="1" ht="25.5">
      <c r="A503" s="400" t="s">
        <v>361</v>
      </c>
      <c r="B503" s="401"/>
      <c r="C503" s="185" t="s">
        <v>118</v>
      </c>
      <c r="D503" s="183" t="s">
        <v>360</v>
      </c>
      <c r="E503" s="101">
        <v>18000</v>
      </c>
      <c r="F503" s="101"/>
    </row>
    <row r="504" spans="1:6" s="239" customFormat="1" ht="18" customHeight="1" hidden="1">
      <c r="A504" s="400"/>
      <c r="B504" s="401"/>
      <c r="C504" s="309" t="s">
        <v>311</v>
      </c>
      <c r="D504" s="267" t="s">
        <v>311</v>
      </c>
      <c r="E504" s="311"/>
      <c r="F504" s="304"/>
    </row>
    <row r="505" spans="1:6" s="16" customFormat="1" ht="15.75" customHeight="1" thickBot="1">
      <c r="A505" s="400"/>
      <c r="B505" s="401"/>
      <c r="C505" s="145"/>
      <c r="D505" s="379" t="s">
        <v>326</v>
      </c>
      <c r="E505" s="379"/>
      <c r="F505" s="380"/>
    </row>
    <row r="506" spans="1:6" s="16" customFormat="1" ht="15.75" customHeight="1" hidden="1">
      <c r="A506" s="147"/>
      <c r="B506" s="144"/>
      <c r="C506" s="145"/>
      <c r="D506" s="229" t="s">
        <v>273</v>
      </c>
      <c r="E506" s="222"/>
      <c r="F506" s="254"/>
    </row>
    <row r="507" spans="1:7" s="22" customFormat="1" ht="19.5" customHeight="1" hidden="1">
      <c r="A507" s="154"/>
      <c r="B507" s="46"/>
      <c r="C507" s="42" t="s">
        <v>20</v>
      </c>
      <c r="D507" s="238" t="s">
        <v>21</v>
      </c>
      <c r="E507" s="44"/>
      <c r="F507" s="44"/>
      <c r="G507" s="102"/>
    </row>
    <row r="508" spans="1:6" s="22" customFormat="1" ht="19.5" customHeight="1" hidden="1">
      <c r="A508" s="154"/>
      <c r="B508" s="46"/>
      <c r="C508" s="100" t="s">
        <v>22</v>
      </c>
      <c r="D508" s="186" t="s">
        <v>23</v>
      </c>
      <c r="E508" s="101"/>
      <c r="F508" s="101"/>
    </row>
    <row r="509" spans="1:6" s="22" customFormat="1" ht="21" customHeight="1" hidden="1">
      <c r="A509" s="154"/>
      <c r="B509" s="167"/>
      <c r="C509" s="189">
        <v>4260</v>
      </c>
      <c r="D509" s="183" t="s">
        <v>62</v>
      </c>
      <c r="E509" s="237"/>
      <c r="F509" s="237"/>
    </row>
    <row r="510" spans="1:6" s="16" customFormat="1" ht="14.25" customHeight="1" hidden="1">
      <c r="A510" s="169"/>
      <c r="B510" s="170"/>
      <c r="C510" s="253"/>
      <c r="D510" s="276" t="s">
        <v>288</v>
      </c>
      <c r="E510" s="286"/>
      <c r="F510" s="286"/>
    </row>
    <row r="511" spans="1:6" s="22" customFormat="1" ht="21" customHeight="1" hidden="1">
      <c r="A511" s="154"/>
      <c r="B511" s="167"/>
      <c r="C511" s="64">
        <v>6050</v>
      </c>
      <c r="D511" s="244" t="s">
        <v>36</v>
      </c>
      <c r="E511" s="285">
        <f>E515</f>
        <v>0</v>
      </c>
      <c r="F511" s="268"/>
    </row>
    <row r="512" spans="1:6" ht="12.75" customHeight="1" hidden="1">
      <c r="A512" s="3"/>
      <c r="B512" s="3"/>
      <c r="C512" s="3"/>
      <c r="D512" s="3"/>
      <c r="E512" s="3"/>
      <c r="F512" s="3"/>
    </row>
    <row r="513" spans="1:6" s="6" customFormat="1" ht="7.5" customHeight="1" hidden="1">
      <c r="A513" s="50">
        <v>1</v>
      </c>
      <c r="B513" s="50">
        <v>2</v>
      </c>
      <c r="C513" s="50">
        <v>3</v>
      </c>
      <c r="D513" s="50">
        <v>3</v>
      </c>
      <c r="E513" s="50">
        <v>4</v>
      </c>
      <c r="F513" s="50">
        <v>5</v>
      </c>
    </row>
    <row r="514" spans="1:6" s="22" customFormat="1" ht="16.5" customHeight="1" hidden="1">
      <c r="A514" s="154"/>
      <c r="B514" s="46"/>
      <c r="C514" s="162" t="s">
        <v>35</v>
      </c>
      <c r="D514" s="183" t="s">
        <v>231</v>
      </c>
      <c r="E514" s="101">
        <f>E515</f>
        <v>0</v>
      </c>
      <c r="F514" s="101"/>
    </row>
    <row r="515" spans="1:6" s="16" customFormat="1" ht="15.75" customHeight="1" hidden="1">
      <c r="A515" s="147"/>
      <c r="B515" s="144"/>
      <c r="C515" s="145"/>
      <c r="D515" s="229" t="s">
        <v>266</v>
      </c>
      <c r="E515" s="222"/>
      <c r="F515" s="222"/>
    </row>
    <row r="516" spans="1:6" s="22" customFormat="1" ht="28.5" customHeight="1" hidden="1">
      <c r="A516" s="154"/>
      <c r="B516" s="167"/>
      <c r="C516" s="190" t="s">
        <v>118</v>
      </c>
      <c r="D516" s="191" t="s">
        <v>119</v>
      </c>
      <c r="E516" s="196"/>
      <c r="F516" s="196"/>
    </row>
    <row r="517" spans="1:6" s="22" customFormat="1" ht="19.5" customHeight="1" hidden="1">
      <c r="A517" s="154"/>
      <c r="B517" s="121">
        <v>92605</v>
      </c>
      <c r="C517" s="376" t="s">
        <v>226</v>
      </c>
      <c r="D517" s="377"/>
      <c r="E517" s="235">
        <f>E518</f>
        <v>0</v>
      </c>
      <c r="F517" s="235">
        <f>F520+F521</f>
        <v>0</v>
      </c>
    </row>
    <row r="518" spans="1:6" s="22" customFormat="1" ht="19.5" customHeight="1" hidden="1">
      <c r="A518" s="154"/>
      <c r="B518" s="46"/>
      <c r="C518" s="161"/>
      <c r="D518" s="183" t="s">
        <v>232</v>
      </c>
      <c r="E518" s="101">
        <f>E519</f>
        <v>0</v>
      </c>
      <c r="F518" s="101"/>
    </row>
    <row r="519" spans="1:6" s="22" customFormat="1" ht="17.25" customHeight="1" hidden="1">
      <c r="A519" s="154"/>
      <c r="B519" s="164"/>
      <c r="C519" s="258" t="s">
        <v>221</v>
      </c>
      <c r="D519" s="261" t="s">
        <v>278</v>
      </c>
      <c r="E519" s="259"/>
      <c r="F519" s="257"/>
    </row>
    <row r="520" spans="1:6" s="22" customFormat="1" ht="17.25" customHeight="1" hidden="1">
      <c r="A520" s="154"/>
      <c r="B520" s="164"/>
      <c r="C520" s="258" t="s">
        <v>221</v>
      </c>
      <c r="D520" s="262" t="s">
        <v>279</v>
      </c>
      <c r="E520" s="260"/>
      <c r="F520" s="34"/>
    </row>
    <row r="521" spans="1:6" s="22" customFormat="1" ht="17.25" customHeight="1" hidden="1" thickBot="1">
      <c r="A521" s="154"/>
      <c r="B521" s="46"/>
      <c r="C521" s="100" t="s">
        <v>24</v>
      </c>
      <c r="D521" s="229" t="s">
        <v>280</v>
      </c>
      <c r="E521" s="44"/>
      <c r="F521" s="44"/>
    </row>
    <row r="522" spans="1:8" s="126" customFormat="1" ht="22.5" customHeight="1" thickBot="1">
      <c r="A522" s="356" t="s">
        <v>228</v>
      </c>
      <c r="B522" s="363"/>
      <c r="C522" s="363"/>
      <c r="D522" s="364"/>
      <c r="E522" s="319">
        <f>E466+E406+E105+E79+E58+E377+E496+E7+E258</f>
        <v>103358</v>
      </c>
      <c r="F522" s="319">
        <f>F466+F406+F105+F79+F58+F377+F496+F7+F258</f>
        <v>574000</v>
      </c>
      <c r="G522" s="209">
        <f>E522-F522</f>
        <v>-470642</v>
      </c>
      <c r="H522" s="209">
        <f>G522-1!G399</f>
        <v>30000</v>
      </c>
    </row>
    <row r="523" ht="11.25" customHeight="1">
      <c r="E523" s="127"/>
    </row>
    <row r="524" spans="1:8" ht="12.75">
      <c r="A524" s="128" t="s">
        <v>229</v>
      </c>
      <c r="B524" s="129"/>
      <c r="C524" s="129"/>
      <c r="E524" s="130"/>
      <c r="F524" s="298"/>
      <c r="G524" s="209"/>
      <c r="H524" s="296"/>
    </row>
    <row r="525" spans="2:7" ht="12.75">
      <c r="B525" s="132"/>
      <c r="C525" s="129"/>
      <c r="D525" s="131"/>
      <c r="E525" s="131"/>
      <c r="F525" s="298"/>
      <c r="G525" s="209"/>
    </row>
    <row r="526" spans="2:6" ht="12.75">
      <c r="B526" s="129"/>
      <c r="C526" s="129"/>
      <c r="D526" s="131"/>
      <c r="E526" s="131"/>
      <c r="F526" s="131"/>
    </row>
    <row r="527" spans="2:6" ht="12.75">
      <c r="B527" s="129"/>
      <c r="C527" s="129"/>
      <c r="D527" s="131"/>
      <c r="E527" s="131"/>
      <c r="F527" s="131"/>
    </row>
    <row r="528" spans="2:6" ht="12.75">
      <c r="B528" s="129"/>
      <c r="C528" s="129"/>
      <c r="D528" s="131"/>
      <c r="E528" s="131"/>
      <c r="F528" s="131"/>
    </row>
    <row r="529" spans="2:6" ht="12.75">
      <c r="B529" s="129"/>
      <c r="C529" s="129"/>
      <c r="D529" s="131"/>
      <c r="E529" s="131"/>
      <c r="F529" s="131"/>
    </row>
    <row r="530" spans="2:6" ht="12.75">
      <c r="B530" s="129"/>
      <c r="C530" s="129"/>
      <c r="D530" s="131"/>
      <c r="E530" s="131"/>
      <c r="F530" s="131"/>
    </row>
    <row r="531" spans="2:6" ht="12.75">
      <c r="B531" s="129"/>
      <c r="C531" s="129"/>
      <c r="D531" s="131"/>
      <c r="E531" s="131"/>
      <c r="F531" s="131"/>
    </row>
    <row r="532" spans="2:6" ht="12.75">
      <c r="B532" s="129"/>
      <c r="C532" s="129"/>
      <c r="D532" s="131"/>
      <c r="E532" s="131"/>
      <c r="F532" s="131"/>
    </row>
    <row r="533" spans="2:6" ht="12.75">
      <c r="B533" s="129"/>
      <c r="C533" s="129"/>
      <c r="D533" s="131"/>
      <c r="E533" s="131"/>
      <c r="F533" s="131"/>
    </row>
    <row r="534" spans="2:6" ht="12.75">
      <c r="B534" s="129"/>
      <c r="C534" s="129"/>
      <c r="D534" s="131"/>
      <c r="E534" s="131"/>
      <c r="F534" s="131"/>
    </row>
    <row r="535" spans="2:6" ht="12.75">
      <c r="B535" s="129"/>
      <c r="C535" s="129"/>
      <c r="D535" s="131"/>
      <c r="E535" s="131"/>
      <c r="F535" s="131"/>
    </row>
    <row r="536" spans="2:6" ht="12.75">
      <c r="B536" s="129"/>
      <c r="C536" s="129"/>
      <c r="D536" s="131"/>
      <c r="E536" s="131"/>
      <c r="F536" s="131"/>
    </row>
    <row r="537" spans="2:6" ht="12.75">
      <c r="B537" s="129"/>
      <c r="C537" s="129"/>
      <c r="D537" s="131"/>
      <c r="E537" s="131"/>
      <c r="F537" s="131"/>
    </row>
    <row r="538" spans="2:6" ht="12.75">
      <c r="B538" s="129"/>
      <c r="C538" s="129"/>
      <c r="D538" s="131"/>
      <c r="E538" s="131"/>
      <c r="F538" s="131"/>
    </row>
    <row r="539" spans="2:6" ht="12.75">
      <c r="B539" s="129"/>
      <c r="C539" s="129"/>
      <c r="D539" s="131"/>
      <c r="E539" s="131"/>
      <c r="F539" s="131"/>
    </row>
    <row r="540" spans="2:6" ht="12.75">
      <c r="B540" s="129"/>
      <c r="C540" s="129"/>
      <c r="D540" s="131"/>
      <c r="E540" s="131"/>
      <c r="F540" s="131"/>
    </row>
    <row r="541" spans="2:6" ht="12.75">
      <c r="B541" s="129"/>
      <c r="C541" s="129"/>
      <c r="D541" s="131"/>
      <c r="E541" s="131"/>
      <c r="F541" s="131"/>
    </row>
    <row r="542" spans="2:6" ht="12.75">
      <c r="B542" s="129"/>
      <c r="C542" s="129"/>
      <c r="D542" s="131"/>
      <c r="E542" s="131"/>
      <c r="F542" s="131"/>
    </row>
    <row r="543" spans="2:6" ht="12.75">
      <c r="B543" s="129"/>
      <c r="C543" s="129"/>
      <c r="D543" s="131"/>
      <c r="E543" s="131"/>
      <c r="F543" s="131"/>
    </row>
    <row r="544" spans="2:6" ht="12.75">
      <c r="B544" s="129"/>
      <c r="C544" s="129"/>
      <c r="D544" s="131"/>
      <c r="E544" s="131"/>
      <c r="F544" s="131"/>
    </row>
    <row r="545" spans="2:6" ht="12.75">
      <c r="B545" s="129"/>
      <c r="C545" s="129"/>
      <c r="D545" s="131"/>
      <c r="E545" s="131"/>
      <c r="F545" s="131"/>
    </row>
    <row r="546" spans="2:6" ht="12.75">
      <c r="B546" s="129"/>
      <c r="C546" s="129"/>
      <c r="D546" s="131"/>
      <c r="E546" s="131"/>
      <c r="F546" s="131"/>
    </row>
    <row r="547" spans="2:6" ht="12.75">
      <c r="B547" s="129"/>
      <c r="C547" s="129"/>
      <c r="D547" s="131"/>
      <c r="E547" s="131"/>
      <c r="F547" s="131"/>
    </row>
    <row r="548" spans="2:6" ht="12.75">
      <c r="B548" s="129"/>
      <c r="C548" s="129"/>
      <c r="D548" s="131"/>
      <c r="E548" s="131"/>
      <c r="F548" s="131"/>
    </row>
    <row r="549" spans="2:6" ht="12.75">
      <c r="B549" s="129"/>
      <c r="C549" s="129"/>
      <c r="D549" s="131"/>
      <c r="E549" s="131"/>
      <c r="F549" s="131"/>
    </row>
    <row r="550" spans="2:6" ht="12.75">
      <c r="B550" s="129"/>
      <c r="C550" s="129"/>
      <c r="D550" s="131"/>
      <c r="E550" s="131"/>
      <c r="F550" s="131"/>
    </row>
    <row r="551" spans="2:6" ht="12.75">
      <c r="B551" s="129"/>
      <c r="C551" s="129"/>
      <c r="D551" s="131"/>
      <c r="E551" s="131"/>
      <c r="F551" s="131"/>
    </row>
    <row r="552" spans="2:6" ht="12.75">
      <c r="B552" s="129"/>
      <c r="C552" s="129"/>
      <c r="D552" s="131"/>
      <c r="E552" s="131"/>
      <c r="F552" s="131"/>
    </row>
    <row r="553" spans="2:6" ht="12.75">
      <c r="B553" s="129"/>
      <c r="C553" s="129"/>
      <c r="D553" s="131"/>
      <c r="E553" s="131"/>
      <c r="F553" s="131"/>
    </row>
    <row r="554" spans="2:6" ht="12.75">
      <c r="B554" s="129"/>
      <c r="C554" s="129"/>
      <c r="D554" s="131"/>
      <c r="E554" s="131"/>
      <c r="F554" s="131"/>
    </row>
    <row r="555" spans="2:6" ht="12.75">
      <c r="B555" s="129"/>
      <c r="C555" s="129"/>
      <c r="D555" s="131"/>
      <c r="E555" s="131"/>
      <c r="F555" s="131"/>
    </row>
    <row r="556" spans="2:6" ht="12.75">
      <c r="B556" s="129"/>
      <c r="C556" s="129"/>
      <c r="D556" s="131"/>
      <c r="E556" s="131"/>
      <c r="F556" s="131"/>
    </row>
  </sheetData>
  <mergeCells count="90">
    <mergeCell ref="A476:B479"/>
    <mergeCell ref="A482:B485"/>
    <mergeCell ref="C57:D57"/>
    <mergeCell ref="A60:B61"/>
    <mergeCell ref="A75:B78"/>
    <mergeCell ref="C378:D378"/>
    <mergeCell ref="A91:B92"/>
    <mergeCell ref="C28:D28"/>
    <mergeCell ref="C27:D27"/>
    <mergeCell ref="A23:B31"/>
    <mergeCell ref="A381:B383"/>
    <mergeCell ref="D441:F441"/>
    <mergeCell ref="E436:E437"/>
    <mergeCell ref="F436:F437"/>
    <mergeCell ref="C100:D100"/>
    <mergeCell ref="B99:D99"/>
    <mergeCell ref="A72:B72"/>
    <mergeCell ref="D323:F323"/>
    <mergeCell ref="D362:F362"/>
    <mergeCell ref="D331:F331"/>
    <mergeCell ref="A388:B390"/>
    <mergeCell ref="A503:B505"/>
    <mergeCell ref="D482:F482"/>
    <mergeCell ref="A436:A437"/>
    <mergeCell ref="B436:B437"/>
    <mergeCell ref="C436:C437"/>
    <mergeCell ref="D436:D437"/>
    <mergeCell ref="A385:A386"/>
    <mergeCell ref="B385:B386"/>
    <mergeCell ref="C481:D481"/>
    <mergeCell ref="C196:D196"/>
    <mergeCell ref="B451:D451"/>
    <mergeCell ref="C274:D274"/>
    <mergeCell ref="C467:D467"/>
    <mergeCell ref="C448:D448"/>
    <mergeCell ref="B447:D447"/>
    <mergeCell ref="D427:F427"/>
    <mergeCell ref="D277:F277"/>
    <mergeCell ref="D444:F444"/>
    <mergeCell ref="D412:F412"/>
    <mergeCell ref="D418:F418"/>
    <mergeCell ref="D422:F422"/>
    <mergeCell ref="C517:D517"/>
    <mergeCell ref="C497:D497"/>
    <mergeCell ref="D500:F500"/>
    <mergeCell ref="D505:F505"/>
    <mergeCell ref="C385:C386"/>
    <mergeCell ref="D385:D386"/>
    <mergeCell ref="E385:E386"/>
    <mergeCell ref="F385:F386"/>
    <mergeCell ref="B7:D7"/>
    <mergeCell ref="C17:D17"/>
    <mergeCell ref="C321:D321"/>
    <mergeCell ref="B273:D273"/>
    <mergeCell ref="B79:D79"/>
    <mergeCell ref="D172:F172"/>
    <mergeCell ref="C80:D80"/>
    <mergeCell ref="B105:D105"/>
    <mergeCell ref="C118:D118"/>
    <mergeCell ref="B164:D164"/>
    <mergeCell ref="A2:F2"/>
    <mergeCell ref="C59:D59"/>
    <mergeCell ref="B58:D58"/>
    <mergeCell ref="C25:D25"/>
    <mergeCell ref="D43:F43"/>
    <mergeCell ref="F4:F5"/>
    <mergeCell ref="A4:A5"/>
    <mergeCell ref="C4:C5"/>
    <mergeCell ref="B4:B5"/>
    <mergeCell ref="B49:D49"/>
    <mergeCell ref="E4:E5"/>
    <mergeCell ref="B466:D466"/>
    <mergeCell ref="B406:D406"/>
    <mergeCell ref="B496:D496"/>
    <mergeCell ref="B189:D189"/>
    <mergeCell ref="C190:D190"/>
    <mergeCell ref="C26:D26"/>
    <mergeCell ref="D4:D5"/>
    <mergeCell ref="A55:B55"/>
    <mergeCell ref="A71:B71"/>
    <mergeCell ref="B258:D258"/>
    <mergeCell ref="A522:D522"/>
    <mergeCell ref="C50:D50"/>
    <mergeCell ref="C62:D62"/>
    <mergeCell ref="D61:F61"/>
    <mergeCell ref="C38:D38"/>
    <mergeCell ref="C94:D94"/>
    <mergeCell ref="D92:F92"/>
    <mergeCell ref="B377:D377"/>
    <mergeCell ref="C479:D479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Zarządzenia Wójta Gminy Miłkowice Nr 61/2009
z dnia 29 września 2009r.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2009-09-30T07:21:28Z</cp:lastPrinted>
  <dcterms:created xsi:type="dcterms:W3CDTF">2008-02-21T12:21:20Z</dcterms:created>
  <dcterms:modified xsi:type="dcterms:W3CDTF">2009-09-30T07:21:30Z</dcterms:modified>
  <cp:category/>
  <cp:version/>
  <cp:contentType/>
  <cp:contentStatus/>
</cp:coreProperties>
</file>