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15" windowHeight="8700" activeTab="1"/>
  </bookViews>
  <sheets>
    <sheet name="1" sheetId="1" r:id="rId1"/>
    <sheet name="2" sheetId="2" r:id="rId2"/>
  </sheets>
  <definedNames>
    <definedName name="_xlnm.Print_Area" localSheetId="0">'1'!$B$1:$J$18</definedName>
    <definedName name="_xlnm.Print_Area" localSheetId="1">'2'!$B$1:$K$134</definedName>
  </definedNames>
  <calcPr fullCalcOnLoad="1"/>
</workbook>
</file>

<file path=xl/sharedStrings.xml><?xml version="1.0" encoding="utf-8"?>
<sst xmlns="http://schemas.openxmlformats.org/spreadsheetml/2006/main" count="532" uniqueCount="350">
  <si>
    <t>ZMIANA PLANU WYDATKÓW GMINY MIŁKOWICE NA ROK 2009</t>
  </si>
  <si>
    <t>Dział</t>
  </si>
  <si>
    <t>Rozdział</t>
  </si>
  <si>
    <t>Paragraf</t>
  </si>
  <si>
    <t>Treść</t>
  </si>
  <si>
    <t>Przed zmianą</t>
  </si>
  <si>
    <t>Po zmianie</t>
  </si>
  <si>
    <t>010</t>
  </si>
  <si>
    <t>Rolnictwo i łowiectwo</t>
  </si>
  <si>
    <t>898 621,38</t>
  </si>
  <si>
    <t>698 087,38</t>
  </si>
  <si>
    <t>01008</t>
  </si>
  <si>
    <t>Melioracje wodne</t>
  </si>
  <si>
    <t>133 544,00</t>
  </si>
  <si>
    <t>133 010,00</t>
  </si>
  <si>
    <t>3020</t>
  </si>
  <si>
    <t>Wydatki osobowe niezaliczone do wynagrodzeń</t>
  </si>
  <si>
    <t>350,00</t>
  </si>
  <si>
    <t>- 350,00</t>
  </si>
  <si>
    <t>0,00</t>
  </si>
  <si>
    <t>4040</t>
  </si>
  <si>
    <t>Dodatkowe wynagrodzenie roczne</t>
  </si>
  <si>
    <t>3 253,00</t>
  </si>
  <si>
    <t>- 15,00</t>
  </si>
  <si>
    <t>3 238,00</t>
  </si>
  <si>
    <t>4300</t>
  </si>
  <si>
    <t>Zakup usług pozostałych</t>
  </si>
  <si>
    <t>104 500,00</t>
  </si>
  <si>
    <t>104 331,00</t>
  </si>
  <si>
    <t>01010</t>
  </si>
  <si>
    <t>Infrastruktura wodociągowa i sanitacyjna wsi</t>
  </si>
  <si>
    <t>607 020,00</t>
  </si>
  <si>
    <t>- 200 000,00</t>
  </si>
  <si>
    <t>407 020,00</t>
  </si>
  <si>
    <t>6050</t>
  </si>
  <si>
    <t>Wydatki inwestycyjne jednostek budżetowych</t>
  </si>
  <si>
    <t>501 700,00</t>
  </si>
  <si>
    <t>301 700,00</t>
  </si>
  <si>
    <t>400</t>
  </si>
  <si>
    <t>Wytwarzanie i zaopatrywanie w energię elektryczną, gaz i wodę</t>
  </si>
  <si>
    <t>1 542 101,00</t>
  </si>
  <si>
    <t>1 562 901,00</t>
  </si>
  <si>
    <t>40002</t>
  </si>
  <si>
    <t>Dostarczanie wody</t>
  </si>
  <si>
    <t>2650</t>
  </si>
  <si>
    <t>Dotacja przedmiotowa z budżetu dla zakładu budżetowego</t>
  </si>
  <si>
    <t>672 101,00</t>
  </si>
  <si>
    <t>40 800,00</t>
  </si>
  <si>
    <t>712 901,00</t>
  </si>
  <si>
    <t>4260</t>
  </si>
  <si>
    <t>Zakup energii</t>
  </si>
  <si>
    <t>870 000,00</t>
  </si>
  <si>
    <t>- 20 000,00</t>
  </si>
  <si>
    <t>850 000,00</t>
  </si>
  <si>
    <t>600</t>
  </si>
  <si>
    <t>Transport i łączność</t>
  </si>
  <si>
    <t>1 776 503,00</t>
  </si>
  <si>
    <t>1 772 022,00</t>
  </si>
  <si>
    <t>60014</t>
  </si>
  <si>
    <t>Drogi publiczne powiatowe</t>
  </si>
  <si>
    <t>139 072,00</t>
  </si>
  <si>
    <t>- 5 000,00</t>
  </si>
  <si>
    <t>134 072,00</t>
  </si>
  <si>
    <t>4270</t>
  </si>
  <si>
    <t>Zakup usług remontowych</t>
  </si>
  <si>
    <t>5 000,00</t>
  </si>
  <si>
    <t>60016</t>
  </si>
  <si>
    <t>Drogi publiczne gminne</t>
  </si>
  <si>
    <t>1 637 431,00</t>
  </si>
  <si>
    <t>519,00</t>
  </si>
  <si>
    <t>1 637 950,00</t>
  </si>
  <si>
    <t>4170</t>
  </si>
  <si>
    <t>Wynagrodzenia bezosobowe</t>
  </si>
  <si>
    <t>23 481,00</t>
  </si>
  <si>
    <t>24 000,00</t>
  </si>
  <si>
    <t>700</t>
  </si>
  <si>
    <t>Gospodarka mieszkaniowa</t>
  </si>
  <si>
    <t>284 749,00</t>
  </si>
  <si>
    <t>303 446,00</t>
  </si>
  <si>
    <t>70005</t>
  </si>
  <si>
    <t>Gospodarka gruntami i nieruchomościami</t>
  </si>
  <si>
    <t>268 749,00</t>
  </si>
  <si>
    <t>18 587,00</t>
  </si>
  <si>
    <t>287 336,00</t>
  </si>
  <si>
    <t>4530</t>
  </si>
  <si>
    <t>Podatek od towarów i usług (VAT).</t>
  </si>
  <si>
    <t>162 473,00</t>
  </si>
  <si>
    <t>181 060,00</t>
  </si>
  <si>
    <t>70095</t>
  </si>
  <si>
    <t>Pozostała działalność</t>
  </si>
  <si>
    <t>16 000,00</t>
  </si>
  <si>
    <t>110,00</t>
  </si>
  <si>
    <t>16 110,00</t>
  </si>
  <si>
    <t>5 400,00</t>
  </si>
  <si>
    <t>750</t>
  </si>
  <si>
    <t>Administracja publiczna</t>
  </si>
  <si>
    <t>2 027 238,00</t>
  </si>
  <si>
    <t>2 006 605,00</t>
  </si>
  <si>
    <t>75022</t>
  </si>
  <si>
    <t>Rady gmin (miast i miast na prawach powiatu)</t>
  </si>
  <si>
    <t>72 000,00</t>
  </si>
  <si>
    <t>68 700,00</t>
  </si>
  <si>
    <t>3030</t>
  </si>
  <si>
    <t xml:space="preserve">Różne wydatki na rzecz osób fizycznych </t>
  </si>
  <si>
    <t>64 000,00</t>
  </si>
  <si>
    <t>60 700,00</t>
  </si>
  <si>
    <t>75023</t>
  </si>
  <si>
    <t>Urzędy gmin (miast i miast na prawach powiatu)</t>
  </si>
  <si>
    <t>1 806 101,00</t>
  </si>
  <si>
    <t>1 791 768,00</t>
  </si>
  <si>
    <t>77 213,00</t>
  </si>
  <si>
    <t>- 270,00</t>
  </si>
  <si>
    <t>76 943,00</t>
  </si>
  <si>
    <t>4110</t>
  </si>
  <si>
    <t>Składki na ubezpieczenia społeczne</t>
  </si>
  <si>
    <t>175 223,00</t>
  </si>
  <si>
    <t>- 10 233,00</t>
  </si>
  <si>
    <t>164 990,00</t>
  </si>
  <si>
    <t>4120</t>
  </si>
  <si>
    <t>Składki na Fundusz Pracy</t>
  </si>
  <si>
    <t>30 030,00</t>
  </si>
  <si>
    <t>- 3 030,00</t>
  </si>
  <si>
    <t>27 000,00</t>
  </si>
  <si>
    <t>129 700,00</t>
  </si>
  <si>
    <t>126 700,00</t>
  </si>
  <si>
    <t>4380</t>
  </si>
  <si>
    <t>Zakup usług obejmujacych tłumaczenia</t>
  </si>
  <si>
    <t>300,00</t>
  </si>
  <si>
    <t>- 300,00</t>
  </si>
  <si>
    <t>4390</t>
  </si>
  <si>
    <t>Zakup usług obejmujących wykonanie ekspertyz, analiz i opinii</t>
  </si>
  <si>
    <t>500,00</t>
  </si>
  <si>
    <t>- 500,00</t>
  </si>
  <si>
    <t>4750</t>
  </si>
  <si>
    <t>Zakup akcesoriów komputerowych, w tym programów i licencji</t>
  </si>
  <si>
    <t>36 800,00</t>
  </si>
  <si>
    <t>3 000,00</t>
  </si>
  <si>
    <t>39 800,00</t>
  </si>
  <si>
    <t>75075</t>
  </si>
  <si>
    <t>Promocja jednostek samorządu terytorialnego</t>
  </si>
  <si>
    <t>57 665,00</t>
  </si>
  <si>
    <t>4210</t>
  </si>
  <si>
    <t>Zakup materiałów i wyposażenia</t>
  </si>
  <si>
    <t>2 200,00</t>
  </si>
  <si>
    <t>- 1 400,00</t>
  </si>
  <si>
    <t>800,00</t>
  </si>
  <si>
    <t>4410</t>
  </si>
  <si>
    <t>Podróże służbowe krajowe</t>
  </si>
  <si>
    <t>2 000,00</t>
  </si>
  <si>
    <t>1 400,00</t>
  </si>
  <si>
    <t>3 400,00</t>
  </si>
  <si>
    <t>75095</t>
  </si>
  <si>
    <t>22 350,00</t>
  </si>
  <si>
    <t>19 350,00</t>
  </si>
  <si>
    <t>6 000,00</t>
  </si>
  <si>
    <t>801</t>
  </si>
  <si>
    <t>Oświata i wychowanie</t>
  </si>
  <si>
    <t>4 231 472,00</t>
  </si>
  <si>
    <t>4 231 732,00</t>
  </si>
  <si>
    <t>80104</t>
  </si>
  <si>
    <t xml:space="preserve">Przedszkola </t>
  </si>
  <si>
    <t>63 874,00</t>
  </si>
  <si>
    <t>64 134,00</t>
  </si>
  <si>
    <t>1 650,00</t>
  </si>
  <si>
    <t>- 1 040,00</t>
  </si>
  <si>
    <t>610,00</t>
  </si>
  <si>
    <t>1 000,00</t>
  </si>
  <si>
    <t>1 260,00</t>
  </si>
  <si>
    <t>9 600,00</t>
  </si>
  <si>
    <t>10 640,00</t>
  </si>
  <si>
    <t>851</t>
  </si>
  <si>
    <t>Ochrona zdrowia</t>
  </si>
  <si>
    <t>1 377 891,63</t>
  </si>
  <si>
    <t>- 300 000,00</t>
  </si>
  <si>
    <t>1 077 891,63</t>
  </si>
  <si>
    <t>85121</t>
  </si>
  <si>
    <t>Lecznictwo ambulatoryjne</t>
  </si>
  <si>
    <t>1 310 324,00</t>
  </si>
  <si>
    <t>1 010 324,00</t>
  </si>
  <si>
    <t>1 300 324,00</t>
  </si>
  <si>
    <t>1 000 324,00</t>
  </si>
  <si>
    <t>852</t>
  </si>
  <si>
    <t>Pomoc społeczna</t>
  </si>
  <si>
    <t>3 002 827,87</t>
  </si>
  <si>
    <t>2 997 203,87</t>
  </si>
  <si>
    <t>85202</t>
  </si>
  <si>
    <t>Domy pomocy społecznej</t>
  </si>
  <si>
    <t>15 381,25</t>
  </si>
  <si>
    <t>- 1 000,00</t>
  </si>
  <si>
    <t>14 381,25</t>
  </si>
  <si>
    <t>4330</t>
  </si>
  <si>
    <t>Zakup usług przez jednostki samorządu terytorialnego od innych jednostek samorządu terytorialnego</t>
  </si>
  <si>
    <t>85215</t>
  </si>
  <si>
    <t>Dodatki mieszkaniowe</t>
  </si>
  <si>
    <t>36 230,00</t>
  </si>
  <si>
    <t>- 3 400,00</t>
  </si>
  <si>
    <t>32 830,00</t>
  </si>
  <si>
    <t>3110</t>
  </si>
  <si>
    <t>Świadczenia społeczne</t>
  </si>
  <si>
    <t>85219</t>
  </si>
  <si>
    <t>Ośrodki pomocy społecznej</t>
  </si>
  <si>
    <t>621 560,62</t>
  </si>
  <si>
    <t>620 336,62</t>
  </si>
  <si>
    <t>4010</t>
  </si>
  <si>
    <t>Wynagrodzenia osobowe pracowników</t>
  </si>
  <si>
    <t>399 425,00</t>
  </si>
  <si>
    <t>1 946,00</t>
  </si>
  <si>
    <t>401 371,00</t>
  </si>
  <si>
    <t>9 000,00</t>
  </si>
  <si>
    <t>- 2 000,00</t>
  </si>
  <si>
    <t>7 000,00</t>
  </si>
  <si>
    <t>4280</t>
  </si>
  <si>
    <t>Zakup usług zdrowotnych</t>
  </si>
  <si>
    <t>- 470,00</t>
  </si>
  <si>
    <t>30,00</t>
  </si>
  <si>
    <t>4740</t>
  </si>
  <si>
    <t>Zakup materiałów papierniczych do sprzętu drukarskiego i urządzeń kserograficznych</t>
  </si>
  <si>
    <t>- 400,00</t>
  </si>
  <si>
    <t>600,00</t>
  </si>
  <si>
    <t>854</t>
  </si>
  <si>
    <t>Edukacyjna opieka wychowawcza</t>
  </si>
  <si>
    <t>174 054,00</t>
  </si>
  <si>
    <t>- 3 600,00</t>
  </si>
  <si>
    <t>170 454,00</t>
  </si>
  <si>
    <t>85404</t>
  </si>
  <si>
    <t>Wczesne wspomaganie rozwoju dziecka</t>
  </si>
  <si>
    <t>3 600,00</t>
  </si>
  <si>
    <t>900</t>
  </si>
  <si>
    <t>Gospodarka komunalna i ochrona środowiska</t>
  </si>
  <si>
    <t>524 087,00</t>
  </si>
  <si>
    <t>521 487,00</t>
  </si>
  <si>
    <t>90008</t>
  </si>
  <si>
    <t>Ochrona różnorodności biologicznej i krajobrazu</t>
  </si>
  <si>
    <t>20 860,00</t>
  </si>
  <si>
    <t>18 260,00</t>
  </si>
  <si>
    <t>1 200,00</t>
  </si>
  <si>
    <t>- 3 800,00</t>
  </si>
  <si>
    <t>921</t>
  </si>
  <si>
    <t>Kultura i ochrona dziedzictwa narodowego</t>
  </si>
  <si>
    <t>495 660,00</t>
  </si>
  <si>
    <t>496 980,00</t>
  </si>
  <si>
    <t>92109</t>
  </si>
  <si>
    <t>Domy i ośrodki kultury, świetlice i kluby</t>
  </si>
  <si>
    <t>235 800,00</t>
  </si>
  <si>
    <t>237 120,00</t>
  </si>
  <si>
    <t>47 200,00</t>
  </si>
  <si>
    <t>45 400,00</t>
  </si>
  <si>
    <t>3 120,00</t>
  </si>
  <si>
    <t>926</t>
  </si>
  <si>
    <t>Kultura fizyczna i sport</t>
  </si>
  <si>
    <t>618 954,00</t>
  </si>
  <si>
    <t>2 600,00</t>
  </si>
  <si>
    <t>621 554,00</t>
  </si>
  <si>
    <t>92601</t>
  </si>
  <si>
    <t>Obiekty sportowe</t>
  </si>
  <si>
    <t>512 454,00</t>
  </si>
  <si>
    <t>515 054,00</t>
  </si>
  <si>
    <t>13 804,00</t>
  </si>
  <si>
    <t>16 404,00</t>
  </si>
  <si>
    <t>Razem:</t>
  </si>
  <si>
    <t>17 742 663,88</t>
  </si>
  <si>
    <t>17 248 868,88</t>
  </si>
  <si>
    <t>wynagrodzenia i pochodne</t>
  </si>
  <si>
    <t>pozostałe wydatki bieżące</t>
  </si>
  <si>
    <r>
      <t xml:space="preserve">wydatki majątkowe: </t>
    </r>
    <r>
      <rPr>
        <i/>
        <sz val="8.25"/>
        <color indexed="8"/>
        <rFont val="Arial"/>
        <family val="2"/>
      </rPr>
      <t>Budowa sieci kanalizacji sanitarnej i wodociągowej w Miłkowicach w obrębie ulic: 15 Sierpnia, 11 Listopada, Konstytucji 3 Maja"</t>
    </r>
  </si>
  <si>
    <t>pozostałe wydatki bieżące (zakup wody od LPWiK)</t>
  </si>
  <si>
    <t>Zmniejszenie</t>
  </si>
  <si>
    <t>Zwiększenie</t>
  </si>
  <si>
    <r>
      <t xml:space="preserve">wydatki majątkowe: </t>
    </r>
    <r>
      <rPr>
        <i/>
        <sz val="8.25"/>
        <color indexed="8"/>
        <rFont val="Arial"/>
        <family val="2"/>
      </rPr>
      <t>Budowa Gminnego Ośrodka Zdrowia w Miłkowicach wraz z zakupem wyposażenia i zagospodarowaniem placu</t>
    </r>
  </si>
  <si>
    <t>90078</t>
  </si>
  <si>
    <t>Usuwanie skutków klęsk żywiołowych</t>
  </si>
  <si>
    <t>758</t>
  </si>
  <si>
    <t>Różne rozliczenia</t>
  </si>
  <si>
    <t>5 016 217,00</t>
  </si>
  <si>
    <t>4 259,00</t>
  </si>
  <si>
    <t>75801</t>
  </si>
  <si>
    <t>Część oświatowa subwencji ogólnej dla jednostek samorządu terytorialnego</t>
  </si>
  <si>
    <t>3 418 686,00</t>
  </si>
  <si>
    <t>3 422 945,00</t>
  </si>
  <si>
    <t>2920</t>
  </si>
  <si>
    <t>Subwencje ogólne z budżetu państwa</t>
  </si>
  <si>
    <t>2 337 049,87</t>
  </si>
  <si>
    <t>2 338 995,87</t>
  </si>
  <si>
    <t>161 000,00</t>
  </si>
  <si>
    <t>162 946,00</t>
  </si>
  <si>
    <t>2030</t>
  </si>
  <si>
    <t>Dotacje celowe otrzymane z budżetu państwa na realizację własnych zadań bieżących gmin (związków gmin)</t>
  </si>
  <si>
    <t>14 228 234,88</t>
  </si>
  <si>
    <t>Strona 1 z 1</t>
  </si>
  <si>
    <t>ZMIANA PLANU DOCHODÓW GMINY MIŁKOWICE NA ROK 2009</t>
  </si>
  <si>
    <t>§</t>
  </si>
  <si>
    <t>303 451,38</t>
  </si>
  <si>
    <t>51 224,61</t>
  </si>
  <si>
    <t>354 675,99</t>
  </si>
  <si>
    <t>01095</t>
  </si>
  <si>
    <t>151 051,38</t>
  </si>
  <si>
    <t>202 275,99</t>
  </si>
  <si>
    <t>2010</t>
  </si>
  <si>
    <t>Dotacje celowe otrzymane z budżetu państwa na realizację zadań bieżących z zakresu administracji rządowej oraz innych zadań zleconych gminie (związkom gmin) ustawami</t>
  </si>
  <si>
    <t>142 051,38</t>
  </si>
  <si>
    <t>193 275,99</t>
  </si>
  <si>
    <t>54 155,00</t>
  </si>
  <si>
    <t>5 070 372,00</t>
  </si>
  <si>
    <t>75802</t>
  </si>
  <si>
    <t>Uzupełnienie subwencji ogólnej dla jednostek samorządu terytorialnego</t>
  </si>
  <si>
    <t>49 896,00</t>
  </si>
  <si>
    <t>2750</t>
  </si>
  <si>
    <t>Środki na uzupełnienie dochodów gmin</t>
  </si>
  <si>
    <t>107 325,61</t>
  </si>
  <si>
    <t>14 335 560,49</t>
  </si>
  <si>
    <t>zwiększenie dotacji z Doln. Urz.Wojew. - pismo PS-III-3050-223/09 z dnia 30.11.2009r. na wypłaty nagród jubileuszowych oraz odpraw emerytalnych i rentowych dla pracowników GOPS</t>
  </si>
  <si>
    <t>środki pochodzące z rezerwy subwencji dla gmin o małym dochodzie podatkowym z Ministerstwa Finansów - pismo ST3/4822/2/DWX/09 z dnia 11 grudnia 2009 roku</t>
  </si>
  <si>
    <t>środki pochodzące z rezerwyczęści oświatowej subwencji ogólnej dla gmin na dofinansowanie wydatków związanych z przeprowadzeniem remontów bieżących w obiektach oświatowych z Ministerstwa Finansów - pismo ST5/4822/41g/BKU/09 z dnia 25 listopada 2009 roku</t>
  </si>
  <si>
    <t>zwiększenie dotacji z Doln. Urz.Wojew. na zwrot podatku akcyzowego producentom rolnym oraz na pokrycie kosztów postępowania w sprawie zwrotu podatku</t>
  </si>
  <si>
    <t>1 515,03</t>
  </si>
  <si>
    <t>1 708,88</t>
  </si>
  <si>
    <t>228,77</t>
  </si>
  <si>
    <t>258,04</t>
  </si>
  <si>
    <t>37,12</t>
  </si>
  <si>
    <t>41,87</t>
  </si>
  <si>
    <t>4430</t>
  </si>
  <si>
    <t>Różne opłaty i składki</t>
  </si>
  <si>
    <t>140 270,46</t>
  </si>
  <si>
    <t>49 215,82</t>
  </si>
  <si>
    <t>5 047,00</t>
  </si>
  <si>
    <t>7,00</t>
  </si>
  <si>
    <t>968,00</t>
  </si>
  <si>
    <t>160,00</t>
  </si>
  <si>
    <t>1 450,00</t>
  </si>
  <si>
    <t>-300,00</t>
  </si>
  <si>
    <t>2310</t>
  </si>
  <si>
    <t>Dotacje celowe przekazane gminie na zadania bieżące realizowane na podstawie porozumień (umów) między jednostkami samorządu terytorialnego</t>
  </si>
  <si>
    <t>41 624,00</t>
  </si>
  <si>
    <t>2 860,00</t>
  </si>
  <si>
    <t>dotacje z budżetu (dotacja dla Urzędu Miasta Lubin do przedszkola)</t>
  </si>
  <si>
    <t>85415</t>
  </si>
  <si>
    <t>Pomoc materialna dla uczniów</t>
  </si>
  <si>
    <t>160 454,00</t>
  </si>
  <si>
    <t>3240</t>
  </si>
  <si>
    <t>Stypendia dla uczniów</t>
  </si>
  <si>
    <t>148 344,00</t>
  </si>
  <si>
    <t>85154</t>
  </si>
  <si>
    <t>Przeciwdziałanie alkoholizmowi</t>
  </si>
  <si>
    <t>67 567,63</t>
  </si>
  <si>
    <t>13 060,00</t>
  </si>
  <si>
    <t>8 208,52</t>
  </si>
  <si>
    <t>7 297,63</t>
  </si>
  <si>
    <t>200,00</t>
  </si>
  <si>
    <t>-1 000,00</t>
  </si>
  <si>
    <t>dotacje z budżetu dla GZGK (dotacja przedmiotowa do wody 22.100zł, do ścieków 18.700zł)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</si>
</sst>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i/>
      <sz val="8.25"/>
      <color indexed="8"/>
      <name val="Arial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2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</cellStyleXfs>
  <cellXfs count="81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4" borderId="1" xfId="0" applyAlignment="1">
      <alignment horizontal="righ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49" fontId="6" fillId="2" borderId="1" xfId="0" applyAlignment="1">
      <alignment horizontal="right" vertical="center" wrapText="1"/>
    </xf>
    <xf numFmtId="49" fontId="8" fillId="2" borderId="3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6" fillId="0" borderId="1" xfId="0" applyFill="1" applyAlignment="1">
      <alignment horizontal="right" vertical="center" wrapText="1"/>
    </xf>
    <xf numFmtId="49" fontId="6" fillId="0" borderId="4" xfId="0" applyFill="1" applyBorder="1" applyAlignment="1">
      <alignment vertical="center" wrapText="1"/>
    </xf>
    <xf numFmtId="49" fontId="6" fillId="0" borderId="5" xfId="0" applyFill="1" applyBorder="1" applyAlignment="1">
      <alignment vertical="center" wrapText="1"/>
    </xf>
    <xf numFmtId="49" fontId="6" fillId="0" borderId="6" xfId="0" applyFont="1" applyFill="1" applyBorder="1" applyAlignment="1">
      <alignment vertical="center" wrapText="1"/>
    </xf>
    <xf numFmtId="49" fontId="6" fillId="0" borderId="7" xfId="0" applyFill="1" applyBorder="1" applyAlignment="1">
      <alignment vertical="center" wrapText="1"/>
    </xf>
    <xf numFmtId="4" fontId="1" fillId="0" borderId="0" xfId="0" applyNumberFormat="1" applyFill="1" applyBorder="1" applyAlignment="1" applyProtection="1">
      <alignment/>
      <protection locked="0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0" borderId="1" xfId="0" applyNumberFormat="1" applyFont="1" applyFill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8" fillId="2" borderId="3" xfId="0" applyNumberFormat="1" applyAlignment="1">
      <alignment horizontal="righ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Font="1" applyAlignment="1">
      <alignment horizontal="center" vertical="center" wrapText="1"/>
    </xf>
    <xf numFmtId="49" fontId="6" fillId="4" borderId="1" xfId="0" applyFont="1" applyAlignment="1">
      <alignment horizontal="center" vertical="center" wrapText="1"/>
    </xf>
    <xf numFmtId="49" fontId="6" fillId="4" borderId="1" xfId="0" applyFont="1" applyAlignment="1">
      <alignment horizontal="left" vertical="center" wrapText="1"/>
    </xf>
    <xf numFmtId="49" fontId="6" fillId="2" borderId="8" xfId="0" applyBorder="1" applyAlignment="1">
      <alignment vertical="center" wrapText="1"/>
    </xf>
    <xf numFmtId="49" fontId="4" fillId="2" borderId="1" xfId="0" applyFont="1" applyAlignment="1">
      <alignment horizontal="center" vertical="center" wrapText="1"/>
    </xf>
    <xf numFmtId="49" fontId="10" fillId="2" borderId="9" xfId="0" applyFont="1" applyBorder="1" applyAlignment="1">
      <alignment vertical="center" wrapText="1"/>
    </xf>
    <xf numFmtId="49" fontId="10" fillId="2" borderId="10" xfId="0" applyFont="1" applyBorder="1" applyAlignment="1">
      <alignment vertical="center" wrapText="1"/>
    </xf>
    <xf numFmtId="49" fontId="6" fillId="2" borderId="11" xfId="0" applyBorder="1" applyAlignment="1">
      <alignment horizontal="center" vertical="center" wrapText="1"/>
    </xf>
    <xf numFmtId="49" fontId="2" fillId="2" borderId="12" xfId="0" applyBorder="1" applyAlignment="1">
      <alignment horizontal="center" vertical="center" wrapText="1"/>
    </xf>
    <xf numFmtId="49" fontId="6" fillId="2" borderId="13" xfId="0" applyBorder="1" applyAlignment="1">
      <alignment horizontal="center" vertical="center" wrapText="1"/>
    </xf>
    <xf numFmtId="49" fontId="2" fillId="2" borderId="14" xfId="0" applyBorder="1" applyAlignment="1">
      <alignment horizontal="center" vertical="center" wrapText="1"/>
    </xf>
    <xf numFmtId="49" fontId="10" fillId="2" borderId="13" xfId="0" applyFont="1" applyBorder="1" applyAlignment="1">
      <alignment vertical="center" wrapText="1"/>
    </xf>
    <xf numFmtId="49" fontId="6" fillId="4" borderId="8" xfId="0" applyBorder="1" applyAlignment="1">
      <alignment vertical="center" wrapText="1"/>
    </xf>
    <xf numFmtId="49" fontId="6" fillId="4" borderId="15" xfId="0" applyBorder="1" applyAlignment="1">
      <alignment vertical="center" wrapText="1"/>
    </xf>
    <xf numFmtId="49" fontId="6" fillId="2" borderId="15" xfId="0" applyBorder="1" applyAlignment="1">
      <alignment vertical="center" wrapText="1"/>
    </xf>
    <xf numFmtId="49" fontId="6" fillId="2" borderId="6" xfId="0" applyBorder="1" applyAlignment="1">
      <alignment vertical="center" wrapText="1"/>
    </xf>
    <xf numFmtId="49" fontId="6" fillId="2" borderId="15" xfId="0" applyFont="1" applyBorder="1" applyAlignment="1">
      <alignment horizontal="right" vertical="center" wrapText="1"/>
    </xf>
    <xf numFmtId="49" fontId="6" fillId="4" borderId="6" xfId="0" applyBorder="1" applyAlignment="1">
      <alignment vertical="center" wrapText="1"/>
    </xf>
    <xf numFmtId="4" fontId="6" fillId="4" borderId="1" xfId="0" applyNumberFormat="1" applyFont="1" applyAlignment="1">
      <alignment horizontal="right" vertical="center" wrapText="1"/>
    </xf>
    <xf numFmtId="4" fontId="6" fillId="4" borderId="15" xfId="0" applyNumberFormat="1" applyBorder="1" applyAlignment="1">
      <alignment horizontal="right" vertical="center" wrapText="1"/>
    </xf>
    <xf numFmtId="49" fontId="6" fillId="2" borderId="16" xfId="0" applyBorder="1" applyAlignment="1">
      <alignment horizontal="center" vertical="center" wrapText="1"/>
    </xf>
    <xf numFmtId="49" fontId="6" fillId="2" borderId="17" xfId="0" applyBorder="1" applyAlignment="1">
      <alignment horizontal="center" vertical="center" wrapText="1"/>
    </xf>
    <xf numFmtId="49" fontId="6" fillId="2" borderId="17" xfId="0" applyBorder="1" applyAlignment="1">
      <alignment horizontal="left" vertical="center" wrapText="1"/>
    </xf>
    <xf numFmtId="49" fontId="6" fillId="2" borderId="17" xfId="0" applyBorder="1" applyAlignment="1">
      <alignment horizontal="right" vertical="center" wrapText="1"/>
    </xf>
    <xf numFmtId="4" fontId="6" fillId="2" borderId="17" xfId="0" applyNumberFormat="1" applyBorder="1" applyAlignment="1">
      <alignment horizontal="right" vertical="center" wrapText="1"/>
    </xf>
    <xf numFmtId="49" fontId="2" fillId="2" borderId="18" xfId="0" applyBorder="1" applyAlignment="1">
      <alignment horizontal="center" vertical="center" wrapText="1"/>
    </xf>
    <xf numFmtId="49" fontId="6" fillId="0" borderId="19" xfId="0" applyFill="1" applyBorder="1" applyAlignment="1">
      <alignment vertical="center" wrapText="1"/>
    </xf>
    <xf numFmtId="49" fontId="6" fillId="0" borderId="20" xfId="0" applyFill="1" applyBorder="1" applyAlignment="1">
      <alignment vertical="center" wrapText="1"/>
    </xf>
    <xf numFmtId="49" fontId="6" fillId="2" borderId="18" xfId="0" applyBorder="1" applyAlignment="1">
      <alignment horizontal="center" vertical="center" wrapText="1"/>
    </xf>
    <xf numFmtId="49" fontId="6" fillId="2" borderId="21" xfId="0" applyBorder="1" applyAlignment="1">
      <alignment horizontal="center" vertical="center" wrapText="1"/>
    </xf>
    <xf numFmtId="49" fontId="6" fillId="2" borderId="21" xfId="0" applyBorder="1" applyAlignment="1">
      <alignment horizontal="left" vertical="center" wrapText="1"/>
    </xf>
    <xf numFmtId="49" fontId="6" fillId="2" borderId="21" xfId="0" applyBorder="1" applyAlignment="1">
      <alignment horizontal="right" vertical="center" wrapText="1"/>
    </xf>
    <xf numFmtId="4" fontId="6" fillId="2" borderId="21" xfId="0" applyNumberFormat="1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49" fontId="6" fillId="2" borderId="1" xfId="0" applyAlignment="1">
      <alignment horizontal="right" vertical="center" wrapText="1"/>
    </xf>
    <xf numFmtId="49" fontId="14" fillId="2" borderId="5" xfId="0" applyFont="1" applyBorder="1" applyAlignment="1">
      <alignment horizontal="center" vertical="center" wrapText="1"/>
    </xf>
    <xf numFmtId="49" fontId="14" fillId="2" borderId="6" xfId="0" applyFont="1" applyBorder="1" applyAlignment="1">
      <alignment horizontal="center" vertical="center" wrapText="1"/>
    </xf>
    <xf numFmtId="49" fontId="4" fillId="2" borderId="1" xfId="0" applyAlignment="1">
      <alignment horizontal="right" vertical="center" wrapText="1"/>
    </xf>
    <xf numFmtId="49" fontId="8" fillId="2" borderId="3" xfId="0" applyAlignment="1">
      <alignment horizontal="right" vertical="center" wrapText="1"/>
    </xf>
    <xf numFmtId="49" fontId="6" fillId="4" borderId="1" xfId="0" applyAlignment="1">
      <alignment horizontal="right" vertical="center" wrapText="1"/>
    </xf>
    <xf numFmtId="49" fontId="5" fillId="3" borderId="1" xfId="0" applyAlignment="1">
      <alignment horizontal="right" vertical="center" wrapText="1"/>
    </xf>
    <xf numFmtId="49" fontId="9" fillId="2" borderId="0" xfId="0" applyFont="1" applyBorder="1" applyAlignment="1">
      <alignment horizontal="center" vertical="top" wrapText="1"/>
    </xf>
    <xf numFmtId="49" fontId="9" fillId="2" borderId="0" xfId="0" applyFont="1" applyBorder="1" applyAlignment="1">
      <alignment horizontal="center" vertical="top" wrapText="1"/>
    </xf>
    <xf numFmtId="49" fontId="4" fillId="2" borderId="1" xfId="0" applyAlignment="1">
      <alignment horizontal="center" vertical="center" wrapText="1"/>
    </xf>
    <xf numFmtId="49" fontId="6" fillId="0" borderId="5" xfId="0" applyFont="1" applyFill="1" applyBorder="1" applyAlignment="1">
      <alignment horizontal="center" vertical="center" wrapText="1"/>
    </xf>
    <xf numFmtId="49" fontId="6" fillId="0" borderId="6" xfId="0" applyFont="1" applyFill="1" applyBorder="1" applyAlignment="1">
      <alignment horizontal="center" vertical="center" wrapText="1"/>
    </xf>
    <xf numFmtId="49" fontId="6" fillId="0" borderId="20" xfId="0" applyFont="1" applyFill="1" applyBorder="1" applyAlignment="1">
      <alignment horizontal="center" vertical="center" wrapText="1"/>
    </xf>
    <xf numFmtId="49" fontId="6" fillId="0" borderId="22" xfId="0" applyFont="1" applyFill="1" applyBorder="1" applyAlignment="1">
      <alignment horizontal="center" vertical="center" wrapText="1"/>
    </xf>
    <xf numFmtId="49" fontId="10" fillId="0" borderId="5" xfId="0" applyFont="1" applyFill="1" applyBorder="1" applyAlignment="1">
      <alignment horizontal="center" vertical="center" wrapText="1"/>
    </xf>
    <xf numFmtId="49" fontId="10" fillId="0" borderId="6" xfId="0" applyFont="1" applyFill="1" applyBorder="1" applyAlignment="1">
      <alignment horizontal="center" vertical="center" wrapText="1"/>
    </xf>
    <xf numFmtId="49" fontId="2" fillId="2" borderId="23" xfId="0" applyAlignment="1">
      <alignment horizontal="center" vertical="center" wrapText="1"/>
    </xf>
    <xf numFmtId="49" fontId="7" fillId="2" borderId="1" xfId="0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workbookViewId="0" topLeftCell="A1">
      <selection activeCell="E15" sqref="E1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59" style="0" customWidth="1"/>
    <col min="6" max="6" width="26.66015625" style="0" hidden="1" customWidth="1"/>
    <col min="7" max="7" width="15.16015625" style="0" customWidth="1"/>
    <col min="8" max="8" width="11.5" style="0" hidden="1" customWidth="1"/>
    <col min="9" max="9" width="15.16015625" style="0" hidden="1" customWidth="1"/>
    <col min="10" max="10" width="1.171875" style="0" customWidth="1"/>
  </cols>
  <sheetData>
    <row r="1" spans="2:10" ht="34.5" customHeight="1">
      <c r="B1" s="70" t="s">
        <v>289</v>
      </c>
      <c r="C1" s="71"/>
      <c r="D1" s="71"/>
      <c r="E1" s="71"/>
      <c r="F1" s="71"/>
      <c r="G1" s="71"/>
      <c r="H1" s="71"/>
      <c r="I1" s="71"/>
      <c r="J1" s="71"/>
    </row>
    <row r="2" spans="2:9" ht="16.5" customHeight="1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2" t="s">
        <v>267</v>
      </c>
      <c r="H2" s="72" t="s">
        <v>6</v>
      </c>
      <c r="I2" s="72"/>
    </row>
    <row r="3" spans="2:9" ht="16.5" customHeight="1">
      <c r="B3" s="2" t="s">
        <v>7</v>
      </c>
      <c r="C3" s="2"/>
      <c r="D3" s="2"/>
      <c r="E3" s="3" t="s">
        <v>8</v>
      </c>
      <c r="F3" s="4" t="s">
        <v>291</v>
      </c>
      <c r="G3" s="4" t="s">
        <v>292</v>
      </c>
      <c r="H3" s="69" t="s">
        <v>293</v>
      </c>
      <c r="I3" s="69"/>
    </row>
    <row r="4" spans="2:9" ht="16.5" customHeight="1">
      <c r="B4" s="36"/>
      <c r="C4" s="6" t="s">
        <v>294</v>
      </c>
      <c r="D4" s="7"/>
      <c r="E4" s="8" t="s">
        <v>89</v>
      </c>
      <c r="F4" s="9" t="s">
        <v>295</v>
      </c>
      <c r="G4" s="9" t="s">
        <v>292</v>
      </c>
      <c r="H4" s="68" t="s">
        <v>296</v>
      </c>
      <c r="I4" s="68"/>
    </row>
    <row r="5" spans="2:9" ht="30" customHeight="1">
      <c r="B5" s="37"/>
      <c r="C5" s="35"/>
      <c r="D5" s="11" t="s">
        <v>297</v>
      </c>
      <c r="E5" s="12" t="s">
        <v>298</v>
      </c>
      <c r="F5" s="13" t="s">
        <v>299</v>
      </c>
      <c r="G5" s="13" t="s">
        <v>292</v>
      </c>
      <c r="H5" s="63" t="s">
        <v>300</v>
      </c>
      <c r="I5" s="63"/>
    </row>
    <row r="6" spans="2:9" ht="19.5" customHeight="1">
      <c r="B6" s="33"/>
      <c r="C6" s="34"/>
      <c r="D6" s="64" t="s">
        <v>313</v>
      </c>
      <c r="E6" s="64"/>
      <c r="F6" s="64"/>
      <c r="G6" s="65"/>
      <c r="H6" s="13"/>
      <c r="I6" s="13"/>
    </row>
    <row r="7" spans="2:9" ht="16.5" customHeight="1">
      <c r="B7" s="2" t="s">
        <v>271</v>
      </c>
      <c r="C7" s="2"/>
      <c r="D7" s="2"/>
      <c r="E7" s="3" t="s">
        <v>272</v>
      </c>
      <c r="F7" s="4" t="s">
        <v>273</v>
      </c>
      <c r="G7" s="4" t="s">
        <v>301</v>
      </c>
      <c r="H7" s="69" t="s">
        <v>302</v>
      </c>
      <c r="I7" s="69"/>
    </row>
    <row r="8" spans="2:9" ht="19.5" customHeight="1">
      <c r="B8" s="36"/>
      <c r="C8" s="6" t="s">
        <v>275</v>
      </c>
      <c r="D8" s="7"/>
      <c r="E8" s="8" t="s">
        <v>276</v>
      </c>
      <c r="F8" s="9" t="s">
        <v>277</v>
      </c>
      <c r="G8" s="9" t="s">
        <v>274</v>
      </c>
      <c r="H8" s="68" t="s">
        <v>278</v>
      </c>
      <c r="I8" s="68"/>
    </row>
    <row r="9" spans="2:9" ht="16.5" customHeight="1">
      <c r="B9" s="37"/>
      <c r="C9" s="35"/>
      <c r="D9" s="11" t="s">
        <v>279</v>
      </c>
      <c r="E9" s="12" t="s">
        <v>280</v>
      </c>
      <c r="F9" s="13" t="s">
        <v>277</v>
      </c>
      <c r="G9" s="13" t="s">
        <v>274</v>
      </c>
      <c r="H9" s="63" t="s">
        <v>278</v>
      </c>
      <c r="I9" s="63"/>
    </row>
    <row r="10" spans="2:9" ht="33" customHeight="1">
      <c r="B10" s="39"/>
      <c r="C10" s="34"/>
      <c r="D10" s="64" t="s">
        <v>312</v>
      </c>
      <c r="E10" s="64"/>
      <c r="F10" s="64"/>
      <c r="G10" s="65"/>
      <c r="H10" s="13"/>
      <c r="I10" s="13"/>
    </row>
    <row r="11" spans="2:9" ht="16.5" customHeight="1">
      <c r="B11" s="38"/>
      <c r="C11" s="6" t="s">
        <v>303</v>
      </c>
      <c r="D11" s="7"/>
      <c r="E11" s="8" t="s">
        <v>304</v>
      </c>
      <c r="F11" s="9" t="s">
        <v>19</v>
      </c>
      <c r="G11" s="9" t="s">
        <v>305</v>
      </c>
      <c r="H11" s="68" t="s">
        <v>305</v>
      </c>
      <c r="I11" s="68"/>
    </row>
    <row r="12" spans="2:9" ht="16.5" customHeight="1">
      <c r="B12" s="37"/>
      <c r="C12" s="35"/>
      <c r="D12" s="11" t="s">
        <v>306</v>
      </c>
      <c r="E12" s="12" t="s">
        <v>307</v>
      </c>
      <c r="F12" s="13" t="s">
        <v>19</v>
      </c>
      <c r="G12" s="13" t="s">
        <v>305</v>
      </c>
      <c r="H12" s="63" t="s">
        <v>305</v>
      </c>
      <c r="I12" s="63"/>
    </row>
    <row r="13" spans="2:9" ht="19.5" customHeight="1">
      <c r="B13" s="33"/>
      <c r="C13" s="34"/>
      <c r="D13" s="64" t="s">
        <v>311</v>
      </c>
      <c r="E13" s="64"/>
      <c r="F13" s="64"/>
      <c r="G13" s="65"/>
      <c r="H13" s="13"/>
      <c r="I13" s="13"/>
    </row>
    <row r="14" spans="2:9" ht="16.5" customHeight="1">
      <c r="B14" s="2" t="s">
        <v>181</v>
      </c>
      <c r="C14" s="2"/>
      <c r="D14" s="2"/>
      <c r="E14" s="3" t="s">
        <v>182</v>
      </c>
      <c r="F14" s="4" t="s">
        <v>281</v>
      </c>
      <c r="G14" s="4" t="s">
        <v>206</v>
      </c>
      <c r="H14" s="69" t="s">
        <v>282</v>
      </c>
      <c r="I14" s="69"/>
    </row>
    <row r="15" spans="2:9" ht="16.5" customHeight="1">
      <c r="B15" s="36"/>
      <c r="C15" s="29" t="s">
        <v>199</v>
      </c>
      <c r="D15" s="7"/>
      <c r="E15" s="8" t="s">
        <v>200</v>
      </c>
      <c r="F15" s="9" t="s">
        <v>283</v>
      </c>
      <c r="G15" s="9" t="s">
        <v>206</v>
      </c>
      <c r="H15" s="68" t="s">
        <v>284</v>
      </c>
      <c r="I15" s="68"/>
    </row>
    <row r="16" spans="2:9" ht="19.5" customHeight="1">
      <c r="B16" s="37"/>
      <c r="C16" s="35"/>
      <c r="D16" s="11" t="s">
        <v>285</v>
      </c>
      <c r="E16" s="12" t="s">
        <v>286</v>
      </c>
      <c r="F16" s="13" t="s">
        <v>283</v>
      </c>
      <c r="G16" s="13" t="s">
        <v>206</v>
      </c>
      <c r="H16" s="63" t="s">
        <v>284</v>
      </c>
      <c r="I16" s="63"/>
    </row>
    <row r="17" spans="2:9" ht="19.5" customHeight="1">
      <c r="B17" s="33"/>
      <c r="C17" s="34"/>
      <c r="D17" s="64" t="s">
        <v>310</v>
      </c>
      <c r="E17" s="64"/>
      <c r="F17" s="64"/>
      <c r="G17" s="65"/>
      <c r="H17" s="13"/>
      <c r="I17" s="13"/>
    </row>
    <row r="18" spans="2:9" ht="16.5" customHeight="1">
      <c r="B18" s="66" t="s">
        <v>259</v>
      </c>
      <c r="C18" s="66"/>
      <c r="D18" s="66"/>
      <c r="E18" s="66"/>
      <c r="F18" s="14" t="s">
        <v>287</v>
      </c>
      <c r="G18" s="14" t="s">
        <v>308</v>
      </c>
      <c r="H18" s="67" t="s">
        <v>309</v>
      </c>
      <c r="I18" s="67"/>
    </row>
    <row r="19" spans="1:10" ht="327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16.5" customHeight="1">
      <c r="A20" s="61"/>
      <c r="B20" s="61"/>
      <c r="C20" s="61"/>
      <c r="D20" s="61"/>
      <c r="E20" s="61"/>
      <c r="F20" s="61"/>
      <c r="G20" s="61"/>
      <c r="H20" s="61"/>
      <c r="I20" s="62" t="s">
        <v>288</v>
      </c>
      <c r="J20" s="62"/>
    </row>
  </sheetData>
  <mergeCells count="22">
    <mergeCell ref="H7:I7"/>
    <mergeCell ref="H8:I8"/>
    <mergeCell ref="H9:I9"/>
    <mergeCell ref="D6:G6"/>
    <mergeCell ref="B1:J1"/>
    <mergeCell ref="H2:I2"/>
    <mergeCell ref="H3:I3"/>
    <mergeCell ref="H4:I4"/>
    <mergeCell ref="H5:I5"/>
    <mergeCell ref="B18:E18"/>
    <mergeCell ref="H18:I18"/>
    <mergeCell ref="A19:J19"/>
    <mergeCell ref="D13:G13"/>
    <mergeCell ref="D10:G10"/>
    <mergeCell ref="H11:I11"/>
    <mergeCell ref="H12:I12"/>
    <mergeCell ref="H14:I14"/>
    <mergeCell ref="H15:I15"/>
    <mergeCell ref="A20:H20"/>
    <mergeCell ref="I20:J20"/>
    <mergeCell ref="H16:I16"/>
    <mergeCell ref="D17:G17"/>
  </mergeCells>
  <printOptions/>
  <pageMargins left="0.61" right="0.63" top="1.15" bottom="1" header="0.5" footer="0.5"/>
  <pageSetup orientation="portrait" paperSize="9" r:id="rId1"/>
  <headerFooter alignWithMargins="0">
    <oddHeader xml:space="preserve">&amp;R&amp;"Arial,Pogrubiony"&amp;10Załącznik Nr &amp;A
&amp;"Arial,Normalny"do Zarządzenia Wójta Gminy Miłkowice Nr 71/2009
z dnia 22 grudnia 2009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showGridLines="0" tabSelected="1" workbookViewId="0" topLeftCell="A1">
      <selection activeCell="B2" sqref="B2:K2"/>
    </sheetView>
  </sheetViews>
  <sheetFormatPr defaultColWidth="9.33203125" defaultRowHeight="12.75"/>
  <cols>
    <col min="1" max="1" width="2.5" style="0" customWidth="1"/>
    <col min="2" max="2" width="7.16015625" style="0" customWidth="1"/>
    <col min="3" max="3" width="10" style="0" customWidth="1"/>
    <col min="4" max="4" width="5.83203125" style="0" customWidth="1"/>
    <col min="5" max="5" width="62.16015625" style="0" customWidth="1"/>
    <col min="6" max="6" width="26.66015625" style="0" hidden="1" customWidth="1"/>
    <col min="7" max="7" width="15.33203125" style="27" customWidth="1"/>
    <col min="8" max="8" width="14.83203125" style="27" customWidth="1"/>
    <col min="9" max="9" width="11.5" style="0" hidden="1" customWidth="1"/>
    <col min="10" max="10" width="4.66015625" style="0" hidden="1" customWidth="1"/>
    <col min="11" max="11" width="1.171875" style="0" customWidth="1"/>
    <col min="12" max="12" width="12.5" style="0" bestFit="1" customWidth="1"/>
  </cols>
  <sheetData>
    <row r="1" spans="1:11" ht="17.25" customHeight="1">
      <c r="A1" s="15"/>
      <c r="B1" s="15"/>
      <c r="C1" s="15"/>
      <c r="D1" s="15"/>
      <c r="E1" s="15"/>
      <c r="F1" s="15"/>
      <c r="G1" s="21"/>
      <c r="H1" s="21"/>
      <c r="I1" s="15"/>
      <c r="J1" s="15"/>
      <c r="K1" s="15"/>
    </row>
    <row r="2" spans="2:11" ht="18" customHeight="1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</row>
    <row r="3" spans="2:12" ht="16.5" customHeight="1">
      <c r="B3" s="1" t="s">
        <v>1</v>
      </c>
      <c r="C3" s="1" t="s">
        <v>2</v>
      </c>
      <c r="D3" s="32" t="s">
        <v>290</v>
      </c>
      <c r="E3" s="1" t="s">
        <v>4</v>
      </c>
      <c r="F3" s="1" t="s">
        <v>5</v>
      </c>
      <c r="G3" s="28" t="s">
        <v>267</v>
      </c>
      <c r="H3" s="28" t="s">
        <v>266</v>
      </c>
      <c r="I3" s="72" t="s">
        <v>6</v>
      </c>
      <c r="J3" s="72"/>
      <c r="L3" s="27">
        <f>G4+H4</f>
        <v>-149240.39</v>
      </c>
    </row>
    <row r="4" spans="2:10" ht="16.5" customHeight="1">
      <c r="B4" s="2" t="s">
        <v>7</v>
      </c>
      <c r="C4" s="2"/>
      <c r="D4" s="2"/>
      <c r="E4" s="3" t="s">
        <v>8</v>
      </c>
      <c r="F4" s="4" t="s">
        <v>9</v>
      </c>
      <c r="G4" s="22" t="str">
        <f>G14</f>
        <v>51 224,61</v>
      </c>
      <c r="H4" s="22">
        <f>H5+H11</f>
        <v>-200465</v>
      </c>
      <c r="I4" s="69" t="s">
        <v>10</v>
      </c>
      <c r="J4" s="69"/>
    </row>
    <row r="5" spans="2:10" ht="16.5" customHeight="1">
      <c r="B5" s="5"/>
      <c r="C5" s="6" t="s">
        <v>11</v>
      </c>
      <c r="D5" s="7"/>
      <c r="E5" s="8" t="s">
        <v>12</v>
      </c>
      <c r="F5" s="9" t="s">
        <v>13</v>
      </c>
      <c r="G5" s="23"/>
      <c r="H5" s="23">
        <f>H6+H7</f>
        <v>-465</v>
      </c>
      <c r="I5" s="68" t="s">
        <v>14</v>
      </c>
      <c r="J5" s="68"/>
    </row>
    <row r="6" spans="2:10" ht="16.5" customHeight="1" hidden="1">
      <c r="B6" s="5"/>
      <c r="C6" s="17"/>
      <c r="D6" s="18"/>
      <c r="E6" s="19" t="s">
        <v>262</v>
      </c>
      <c r="F6" s="16"/>
      <c r="G6" s="24"/>
      <c r="H6" s="24" t="str">
        <f>H9</f>
        <v>- 15,00</v>
      </c>
      <c r="I6" s="16"/>
      <c r="J6" s="16"/>
    </row>
    <row r="7" spans="2:10" ht="16.5" customHeight="1" hidden="1">
      <c r="B7" s="5"/>
      <c r="C7" s="20"/>
      <c r="D7" s="18"/>
      <c r="E7" s="19" t="s">
        <v>263</v>
      </c>
      <c r="F7" s="16"/>
      <c r="G7" s="24"/>
      <c r="H7" s="24">
        <f>H8+H10</f>
        <v>-450</v>
      </c>
      <c r="I7" s="16"/>
      <c r="J7" s="16"/>
    </row>
    <row r="8" spans="2:10" ht="16.5" customHeight="1">
      <c r="B8" s="10"/>
      <c r="C8" s="10"/>
      <c r="D8" s="11" t="s">
        <v>15</v>
      </c>
      <c r="E8" s="12" t="s">
        <v>16</v>
      </c>
      <c r="F8" s="13" t="s">
        <v>17</v>
      </c>
      <c r="G8" s="25"/>
      <c r="H8" s="25" t="s">
        <v>18</v>
      </c>
      <c r="I8" s="63" t="s">
        <v>19</v>
      </c>
      <c r="J8" s="63"/>
    </row>
    <row r="9" spans="2:10" ht="16.5" customHeight="1">
      <c r="B9" s="10"/>
      <c r="C9" s="10"/>
      <c r="D9" s="11" t="s">
        <v>20</v>
      </c>
      <c r="E9" s="12" t="s">
        <v>21</v>
      </c>
      <c r="F9" s="13" t="s">
        <v>22</v>
      </c>
      <c r="G9" s="25"/>
      <c r="H9" s="25" t="s">
        <v>23</v>
      </c>
      <c r="I9" s="63" t="s">
        <v>24</v>
      </c>
      <c r="J9" s="63"/>
    </row>
    <row r="10" spans="2:10" ht="16.5" customHeight="1">
      <c r="B10" s="10"/>
      <c r="C10" s="10"/>
      <c r="D10" s="11" t="s">
        <v>25</v>
      </c>
      <c r="E10" s="12" t="s">
        <v>26</v>
      </c>
      <c r="F10" s="13" t="s">
        <v>27</v>
      </c>
      <c r="G10" s="25"/>
      <c r="H10" s="25">
        <v>-100</v>
      </c>
      <c r="I10" s="63" t="s">
        <v>28</v>
      </c>
      <c r="J10" s="63"/>
    </row>
    <row r="11" spans="2:10" ht="16.5" customHeight="1">
      <c r="B11" s="5"/>
      <c r="C11" s="6" t="s">
        <v>29</v>
      </c>
      <c r="D11" s="7"/>
      <c r="E11" s="8" t="s">
        <v>30</v>
      </c>
      <c r="F11" s="9" t="s">
        <v>31</v>
      </c>
      <c r="G11" s="23"/>
      <c r="H11" s="23" t="s">
        <v>32</v>
      </c>
      <c r="I11" s="68" t="s">
        <v>33</v>
      </c>
      <c r="J11" s="68"/>
    </row>
    <row r="12" spans="2:10" ht="26.25" customHeight="1">
      <c r="B12" s="5"/>
      <c r="C12" s="17"/>
      <c r="D12" s="18"/>
      <c r="E12" s="19" t="s">
        <v>264</v>
      </c>
      <c r="F12" s="16"/>
      <c r="G12" s="24"/>
      <c r="H12" s="24" t="str">
        <f>H13</f>
        <v>- 200 000,00</v>
      </c>
      <c r="I12" s="16"/>
      <c r="J12" s="16"/>
    </row>
    <row r="13" spans="2:10" ht="16.5" customHeight="1">
      <c r="B13" s="10"/>
      <c r="C13" s="10"/>
      <c r="D13" s="11" t="s">
        <v>34</v>
      </c>
      <c r="E13" s="12" t="s">
        <v>35</v>
      </c>
      <c r="F13" s="13" t="s">
        <v>36</v>
      </c>
      <c r="G13" s="25"/>
      <c r="H13" s="25" t="s">
        <v>32</v>
      </c>
      <c r="I13" s="63" t="s">
        <v>37</v>
      </c>
      <c r="J13" s="63"/>
    </row>
    <row r="14" spans="2:9" ht="16.5" customHeight="1">
      <c r="B14" s="5"/>
      <c r="C14" s="6" t="s">
        <v>294</v>
      </c>
      <c r="D14" s="7"/>
      <c r="E14" s="8" t="s">
        <v>89</v>
      </c>
      <c r="F14" s="9" t="s">
        <v>299</v>
      </c>
      <c r="G14" s="9" t="s">
        <v>292</v>
      </c>
      <c r="H14" s="41"/>
      <c r="I14" s="40"/>
    </row>
    <row r="15" spans="2:10" ht="16.5" customHeight="1" hidden="1">
      <c r="B15" s="5"/>
      <c r="C15" s="17"/>
      <c r="D15" s="18"/>
      <c r="E15" s="19" t="s">
        <v>262</v>
      </c>
      <c r="F15" s="16"/>
      <c r="G15" s="24">
        <f>G18+G19+G20</f>
        <v>2008.79</v>
      </c>
      <c r="H15" s="24"/>
      <c r="I15" s="16"/>
      <c r="J15" s="16"/>
    </row>
    <row r="16" spans="2:10" ht="16.5" customHeight="1" hidden="1">
      <c r="B16" s="5"/>
      <c r="C16" s="20"/>
      <c r="D16" s="18"/>
      <c r="E16" s="19" t="s">
        <v>263</v>
      </c>
      <c r="F16" s="16"/>
      <c r="G16" s="24" t="str">
        <f>G21</f>
        <v>49 215,82</v>
      </c>
      <c r="H16" s="24"/>
      <c r="I16" s="16"/>
      <c r="J16" s="16"/>
    </row>
    <row r="17" spans="2:10" ht="26.25" customHeight="1">
      <c r="B17" s="5"/>
      <c r="C17" s="17"/>
      <c r="D17" s="18"/>
      <c r="E17" s="77" t="s">
        <v>313</v>
      </c>
      <c r="F17" s="77"/>
      <c r="G17" s="77"/>
      <c r="H17" s="78"/>
      <c r="I17" s="16"/>
      <c r="J17" s="16"/>
    </row>
    <row r="18" spans="2:9" ht="16.5" customHeight="1">
      <c r="B18" s="10"/>
      <c r="C18" s="10"/>
      <c r="D18" s="11" t="s">
        <v>203</v>
      </c>
      <c r="E18" s="12" t="s">
        <v>204</v>
      </c>
      <c r="F18" s="13" t="s">
        <v>314</v>
      </c>
      <c r="G18" s="13" t="s">
        <v>315</v>
      </c>
      <c r="H18" s="42"/>
      <c r="I18" s="31"/>
    </row>
    <row r="19" spans="2:9" ht="16.5" customHeight="1">
      <c r="B19" s="10"/>
      <c r="C19" s="10"/>
      <c r="D19" s="11" t="s">
        <v>113</v>
      </c>
      <c r="E19" s="12" t="s">
        <v>114</v>
      </c>
      <c r="F19" s="13" t="s">
        <v>316</v>
      </c>
      <c r="G19" s="13" t="s">
        <v>317</v>
      </c>
      <c r="H19" s="42"/>
      <c r="I19" s="31"/>
    </row>
    <row r="20" spans="2:9" ht="16.5" customHeight="1">
      <c r="B20" s="10"/>
      <c r="C20" s="10"/>
      <c r="D20" s="11" t="s">
        <v>118</v>
      </c>
      <c r="E20" s="12" t="s">
        <v>119</v>
      </c>
      <c r="F20" s="13" t="s">
        <v>318</v>
      </c>
      <c r="G20" s="13" t="s">
        <v>319</v>
      </c>
      <c r="H20" s="42"/>
      <c r="I20" s="31"/>
    </row>
    <row r="21" spans="2:9" ht="16.5" customHeight="1">
      <c r="B21" s="10"/>
      <c r="C21" s="10"/>
      <c r="D21" s="11" t="s">
        <v>320</v>
      </c>
      <c r="E21" s="12" t="s">
        <v>321</v>
      </c>
      <c r="F21" s="13" t="s">
        <v>322</v>
      </c>
      <c r="G21" s="13" t="s">
        <v>323</v>
      </c>
      <c r="H21" s="42"/>
      <c r="I21" s="31"/>
    </row>
    <row r="22" spans="2:12" ht="16.5" customHeight="1">
      <c r="B22" s="2" t="s">
        <v>38</v>
      </c>
      <c r="C22" s="2"/>
      <c r="D22" s="2"/>
      <c r="E22" s="3" t="s">
        <v>39</v>
      </c>
      <c r="F22" s="4" t="s">
        <v>40</v>
      </c>
      <c r="G22" s="22" t="str">
        <f>G23</f>
        <v>40 800,00</v>
      </c>
      <c r="H22" s="22" t="str">
        <f>H23</f>
        <v>- 20 000,00</v>
      </c>
      <c r="I22" s="69" t="s">
        <v>41</v>
      </c>
      <c r="J22" s="69"/>
      <c r="L22" s="27">
        <f>G23+H23</f>
        <v>20800</v>
      </c>
    </row>
    <row r="23" spans="2:10" ht="16.5" customHeight="1">
      <c r="B23" s="5"/>
      <c r="C23" s="6" t="s">
        <v>42</v>
      </c>
      <c r="D23" s="7"/>
      <c r="E23" s="8" t="s">
        <v>43</v>
      </c>
      <c r="F23" s="9" t="s">
        <v>40</v>
      </c>
      <c r="G23" s="23" t="str">
        <f>G24</f>
        <v>40 800,00</v>
      </c>
      <c r="H23" s="23" t="str">
        <f>H26</f>
        <v>- 20 000,00</v>
      </c>
      <c r="I23" s="68" t="s">
        <v>41</v>
      </c>
      <c r="J23" s="68"/>
    </row>
    <row r="24" spans="2:10" ht="16.5" customHeight="1">
      <c r="B24" s="10"/>
      <c r="C24" s="10"/>
      <c r="D24" s="11" t="s">
        <v>44</v>
      </c>
      <c r="E24" s="12" t="s">
        <v>45</v>
      </c>
      <c r="F24" s="13" t="s">
        <v>46</v>
      </c>
      <c r="G24" s="25" t="s">
        <v>47</v>
      </c>
      <c r="H24" s="25"/>
      <c r="I24" s="63" t="s">
        <v>48</v>
      </c>
      <c r="J24" s="63"/>
    </row>
    <row r="25" spans="2:10" ht="15.75" customHeight="1">
      <c r="B25" s="5"/>
      <c r="C25" s="17"/>
      <c r="D25" s="18"/>
      <c r="E25" s="73" t="s">
        <v>349</v>
      </c>
      <c r="F25" s="73"/>
      <c r="G25" s="73"/>
      <c r="H25" s="74"/>
      <c r="I25" s="16"/>
      <c r="J25" s="16"/>
    </row>
    <row r="26" spans="2:10" ht="16.5" customHeight="1" hidden="1">
      <c r="B26" s="5"/>
      <c r="C26" s="20"/>
      <c r="D26" s="18"/>
      <c r="E26" s="19" t="s">
        <v>265</v>
      </c>
      <c r="F26" s="16"/>
      <c r="G26" s="24"/>
      <c r="H26" s="24" t="str">
        <f>H27</f>
        <v>- 20 000,00</v>
      </c>
      <c r="I26" s="16"/>
      <c r="J26" s="16"/>
    </row>
    <row r="27" spans="2:10" ht="16.5" customHeight="1">
      <c r="B27" s="10"/>
      <c r="C27" s="10"/>
      <c r="D27" s="11" t="s">
        <v>49</v>
      </c>
      <c r="E27" s="12" t="s">
        <v>50</v>
      </c>
      <c r="F27" s="13" t="s">
        <v>51</v>
      </c>
      <c r="G27" s="25"/>
      <c r="H27" s="25" t="s">
        <v>52</v>
      </c>
      <c r="I27" s="63" t="s">
        <v>53</v>
      </c>
      <c r="J27" s="63"/>
    </row>
    <row r="28" spans="2:12" ht="16.5" customHeight="1">
      <c r="B28" s="2" t="s">
        <v>54</v>
      </c>
      <c r="C28" s="2"/>
      <c r="D28" s="2"/>
      <c r="E28" s="3" t="s">
        <v>55</v>
      </c>
      <c r="F28" s="4" t="s">
        <v>56</v>
      </c>
      <c r="G28" s="22" t="str">
        <f>G32</f>
        <v>519,00</v>
      </c>
      <c r="H28" s="22">
        <f>H29+H32</f>
        <v>-17200</v>
      </c>
      <c r="I28" s="69" t="s">
        <v>57</v>
      </c>
      <c r="J28" s="69"/>
      <c r="L28" s="27">
        <f>G28+H28</f>
        <v>-16681</v>
      </c>
    </row>
    <row r="29" spans="2:10" ht="16.5" customHeight="1">
      <c r="B29" s="5"/>
      <c r="C29" s="6" t="s">
        <v>58</v>
      </c>
      <c r="D29" s="7"/>
      <c r="E29" s="8" t="s">
        <v>59</v>
      </c>
      <c r="F29" s="9" t="s">
        <v>60</v>
      </c>
      <c r="G29" s="23"/>
      <c r="H29" s="23" t="s">
        <v>61</v>
      </c>
      <c r="I29" s="68" t="s">
        <v>62</v>
      </c>
      <c r="J29" s="68"/>
    </row>
    <row r="30" spans="2:10" ht="16.5" customHeight="1" hidden="1">
      <c r="B30" s="5"/>
      <c r="C30" s="20"/>
      <c r="D30" s="18"/>
      <c r="E30" s="19" t="s">
        <v>263</v>
      </c>
      <c r="F30" s="16"/>
      <c r="G30" s="24"/>
      <c r="H30" s="24" t="str">
        <f>H31</f>
        <v>- 5 000,00</v>
      </c>
      <c r="I30" s="16"/>
      <c r="J30" s="16"/>
    </row>
    <row r="31" spans="2:10" ht="16.5" customHeight="1">
      <c r="B31" s="10"/>
      <c r="C31" s="10"/>
      <c r="D31" s="11" t="s">
        <v>63</v>
      </c>
      <c r="E31" s="12" t="s">
        <v>64</v>
      </c>
      <c r="F31" s="13" t="s">
        <v>65</v>
      </c>
      <c r="G31" s="25"/>
      <c r="H31" s="25" t="s">
        <v>61</v>
      </c>
      <c r="I31" s="63" t="s">
        <v>19</v>
      </c>
      <c r="J31" s="63"/>
    </row>
    <row r="32" spans="2:10" ht="16.5" customHeight="1">
      <c r="B32" s="5"/>
      <c r="C32" s="6" t="s">
        <v>66</v>
      </c>
      <c r="D32" s="7"/>
      <c r="E32" s="8" t="s">
        <v>67</v>
      </c>
      <c r="F32" s="9" t="s">
        <v>68</v>
      </c>
      <c r="G32" s="23" t="s">
        <v>69</v>
      </c>
      <c r="H32" s="23">
        <f>H35</f>
        <v>-12200</v>
      </c>
      <c r="I32" s="68" t="s">
        <v>70</v>
      </c>
      <c r="J32" s="68"/>
    </row>
    <row r="33" spans="2:10" ht="16.5" customHeight="1" hidden="1">
      <c r="B33" s="5"/>
      <c r="C33" s="17"/>
      <c r="D33" s="18"/>
      <c r="E33" s="19" t="s">
        <v>262</v>
      </c>
      <c r="F33" s="16"/>
      <c r="G33" s="24" t="str">
        <f>G34</f>
        <v>519,00</v>
      </c>
      <c r="H33" s="24"/>
      <c r="I33" s="16"/>
      <c r="J33" s="16"/>
    </row>
    <row r="34" spans="2:10" ht="16.5" customHeight="1">
      <c r="B34" s="10"/>
      <c r="C34" s="10"/>
      <c r="D34" s="11" t="s">
        <v>71</v>
      </c>
      <c r="E34" s="12" t="s">
        <v>72</v>
      </c>
      <c r="F34" s="13" t="s">
        <v>73</v>
      </c>
      <c r="G34" s="25" t="s">
        <v>69</v>
      </c>
      <c r="H34" s="25"/>
      <c r="I34" s="63" t="s">
        <v>74</v>
      </c>
      <c r="J34" s="63"/>
    </row>
    <row r="35" spans="2:10" ht="16.5" customHeight="1" hidden="1">
      <c r="B35" s="5"/>
      <c r="C35" s="20"/>
      <c r="D35" s="18"/>
      <c r="E35" s="19" t="s">
        <v>263</v>
      </c>
      <c r="F35" s="16"/>
      <c r="G35" s="24"/>
      <c r="H35" s="24">
        <v>-12200</v>
      </c>
      <c r="I35" s="16"/>
      <c r="J35" s="16"/>
    </row>
    <row r="36" spans="2:10" ht="16.5" customHeight="1">
      <c r="B36" s="10"/>
      <c r="C36" s="10"/>
      <c r="D36" s="11" t="s">
        <v>63</v>
      </c>
      <c r="E36" s="12" t="s">
        <v>64</v>
      </c>
      <c r="F36" s="13" t="s">
        <v>65</v>
      </c>
      <c r="G36" s="25"/>
      <c r="H36" s="25">
        <v>-12200</v>
      </c>
      <c r="I36" s="63" t="s">
        <v>19</v>
      </c>
      <c r="J36" s="63"/>
    </row>
    <row r="37" spans="2:10" ht="16.5" customHeight="1">
      <c r="B37" s="2" t="s">
        <v>75</v>
      </c>
      <c r="C37" s="2"/>
      <c r="D37" s="2"/>
      <c r="E37" s="3" t="s">
        <v>76</v>
      </c>
      <c r="F37" s="4" t="s">
        <v>77</v>
      </c>
      <c r="G37" s="22">
        <f>G38+G41</f>
        <v>18704</v>
      </c>
      <c r="H37" s="22"/>
      <c r="I37" s="69" t="s">
        <v>78</v>
      </c>
      <c r="J37" s="69"/>
    </row>
    <row r="38" spans="2:10" ht="16.5" customHeight="1">
      <c r="B38" s="5"/>
      <c r="C38" s="6" t="s">
        <v>79</v>
      </c>
      <c r="D38" s="7"/>
      <c r="E38" s="8" t="s">
        <v>80</v>
      </c>
      <c r="F38" s="9" t="s">
        <v>81</v>
      </c>
      <c r="G38" s="23" t="s">
        <v>82</v>
      </c>
      <c r="H38" s="23"/>
      <c r="I38" s="68" t="s">
        <v>83</v>
      </c>
      <c r="J38" s="68"/>
    </row>
    <row r="39" spans="2:10" ht="16.5" customHeight="1" hidden="1">
      <c r="B39" s="5"/>
      <c r="C39" s="20"/>
      <c r="D39" s="18"/>
      <c r="E39" s="19" t="s">
        <v>263</v>
      </c>
      <c r="F39" s="16"/>
      <c r="G39" s="24" t="str">
        <f>G40</f>
        <v>18 587,00</v>
      </c>
      <c r="H39" s="24"/>
      <c r="I39" s="16"/>
      <c r="J39" s="16"/>
    </row>
    <row r="40" spans="2:10" ht="16.5" customHeight="1">
      <c r="B40" s="10"/>
      <c r="C40" s="10"/>
      <c r="D40" s="11" t="s">
        <v>84</v>
      </c>
      <c r="E40" s="12" t="s">
        <v>85</v>
      </c>
      <c r="F40" s="13" t="s">
        <v>86</v>
      </c>
      <c r="G40" s="25" t="s">
        <v>82</v>
      </c>
      <c r="H40" s="25"/>
      <c r="I40" s="63" t="s">
        <v>87</v>
      </c>
      <c r="J40" s="63"/>
    </row>
    <row r="41" spans="2:10" ht="16.5" customHeight="1">
      <c r="B41" s="5"/>
      <c r="C41" s="6" t="s">
        <v>88</v>
      </c>
      <c r="D41" s="7"/>
      <c r="E41" s="8" t="s">
        <v>89</v>
      </c>
      <c r="F41" s="9" t="s">
        <v>90</v>
      </c>
      <c r="G41" s="23">
        <f>G42</f>
        <v>117</v>
      </c>
      <c r="H41" s="23"/>
      <c r="I41" s="68" t="s">
        <v>92</v>
      </c>
      <c r="J41" s="68"/>
    </row>
    <row r="42" spans="2:10" ht="16.5" customHeight="1" hidden="1">
      <c r="B42" s="5"/>
      <c r="C42" s="20"/>
      <c r="D42" s="18"/>
      <c r="E42" s="19" t="s">
        <v>263</v>
      </c>
      <c r="F42" s="16"/>
      <c r="G42" s="24">
        <f>G44+G43</f>
        <v>117</v>
      </c>
      <c r="H42" s="24"/>
      <c r="I42" s="16"/>
      <c r="J42" s="16"/>
    </row>
    <row r="43" spans="2:9" ht="16.5" customHeight="1">
      <c r="B43" s="10"/>
      <c r="C43" s="10"/>
      <c r="D43" s="11" t="s">
        <v>49</v>
      </c>
      <c r="E43" s="12" t="s">
        <v>50</v>
      </c>
      <c r="F43" s="13" t="s">
        <v>324</v>
      </c>
      <c r="G43" s="13" t="s">
        <v>325</v>
      </c>
      <c r="H43" s="42"/>
      <c r="I43" s="31"/>
    </row>
    <row r="44" spans="2:10" ht="16.5" customHeight="1">
      <c r="B44" s="10"/>
      <c r="C44" s="10"/>
      <c r="D44" s="11" t="s">
        <v>25</v>
      </c>
      <c r="E44" s="12" t="s">
        <v>26</v>
      </c>
      <c r="F44" s="13" t="s">
        <v>93</v>
      </c>
      <c r="G44" s="25" t="s">
        <v>91</v>
      </c>
      <c r="H44" s="25"/>
      <c r="I44" s="63"/>
      <c r="J44" s="63"/>
    </row>
    <row r="45" spans="2:12" ht="16.5" customHeight="1">
      <c r="B45" s="2" t="s">
        <v>94</v>
      </c>
      <c r="C45" s="2"/>
      <c r="D45" s="2"/>
      <c r="E45" s="3" t="s">
        <v>95</v>
      </c>
      <c r="F45" s="4" t="s">
        <v>96</v>
      </c>
      <c r="G45" s="22">
        <f>G49+G63+G67</f>
        <v>4560</v>
      </c>
      <c r="H45" s="22">
        <f>H46+H49+H63+H67</f>
        <v>-29033</v>
      </c>
      <c r="I45" s="69" t="s">
        <v>97</v>
      </c>
      <c r="J45" s="69"/>
      <c r="L45" s="27">
        <f>G45+H45</f>
        <v>-24473</v>
      </c>
    </row>
    <row r="46" spans="2:10" ht="16.5" customHeight="1">
      <c r="B46" s="5"/>
      <c r="C46" s="6" t="s">
        <v>98</v>
      </c>
      <c r="D46" s="7"/>
      <c r="E46" s="8" t="s">
        <v>99</v>
      </c>
      <c r="F46" s="9" t="s">
        <v>100</v>
      </c>
      <c r="G46" s="23"/>
      <c r="H46" s="23">
        <f>H47</f>
        <v>-2950</v>
      </c>
      <c r="I46" s="68" t="s">
        <v>101</v>
      </c>
      <c r="J46" s="68"/>
    </row>
    <row r="47" spans="2:10" ht="16.5" customHeight="1" hidden="1">
      <c r="B47" s="5"/>
      <c r="C47" s="20"/>
      <c r="D47" s="18"/>
      <c r="E47" s="19" t="s">
        <v>263</v>
      </c>
      <c r="F47" s="16"/>
      <c r="G47" s="24"/>
      <c r="H47" s="24">
        <v>-2950</v>
      </c>
      <c r="I47" s="16"/>
      <c r="J47" s="16"/>
    </row>
    <row r="48" spans="2:10" ht="16.5" customHeight="1">
      <c r="B48" s="10"/>
      <c r="C48" s="10"/>
      <c r="D48" s="11" t="s">
        <v>102</v>
      </c>
      <c r="E48" s="12" t="s">
        <v>103</v>
      </c>
      <c r="F48" s="13" t="s">
        <v>104</v>
      </c>
      <c r="G48" s="25"/>
      <c r="H48" s="25">
        <v>-2950</v>
      </c>
      <c r="I48" s="63" t="s">
        <v>105</v>
      </c>
      <c r="J48" s="63"/>
    </row>
    <row r="49" spans="2:12" ht="16.5" customHeight="1">
      <c r="B49" s="5"/>
      <c r="C49" s="6" t="s">
        <v>106</v>
      </c>
      <c r="D49" s="7"/>
      <c r="E49" s="8" t="s">
        <v>107</v>
      </c>
      <c r="F49" s="9" t="s">
        <v>108</v>
      </c>
      <c r="G49" s="23">
        <f>G55</f>
        <v>3160</v>
      </c>
      <c r="H49" s="23">
        <f>H50+H55</f>
        <v>-21333</v>
      </c>
      <c r="I49" s="68" t="s">
        <v>109</v>
      </c>
      <c r="J49" s="68"/>
      <c r="L49" s="27">
        <f>G49+H49</f>
        <v>-18173</v>
      </c>
    </row>
    <row r="50" spans="2:10" ht="16.5" customHeight="1" hidden="1">
      <c r="B50" s="5"/>
      <c r="C50" s="17"/>
      <c r="D50" s="18"/>
      <c r="E50" s="19" t="s">
        <v>262</v>
      </c>
      <c r="F50" s="16"/>
      <c r="G50" s="24"/>
      <c r="H50" s="24">
        <f>H52+H53+H54+H51</f>
        <v>-15533</v>
      </c>
      <c r="I50" s="16"/>
      <c r="J50" s="16"/>
    </row>
    <row r="51" spans="2:10" ht="16.5" customHeight="1">
      <c r="B51" s="5"/>
      <c r="C51" s="20"/>
      <c r="D51" s="11" t="s">
        <v>203</v>
      </c>
      <c r="E51" s="12" t="s">
        <v>204</v>
      </c>
      <c r="F51" s="16"/>
      <c r="G51" s="24"/>
      <c r="H51" s="24">
        <v>-2000</v>
      </c>
      <c r="I51" s="16"/>
      <c r="J51" s="16"/>
    </row>
    <row r="52" spans="2:10" ht="16.5" customHeight="1">
      <c r="B52" s="10"/>
      <c r="C52" s="10"/>
      <c r="D52" s="11" t="s">
        <v>20</v>
      </c>
      <c r="E52" s="12" t="s">
        <v>21</v>
      </c>
      <c r="F52" s="13" t="s">
        <v>110</v>
      </c>
      <c r="G52" s="25"/>
      <c r="H52" s="25" t="s">
        <v>111</v>
      </c>
      <c r="I52" s="63" t="s">
        <v>112</v>
      </c>
      <c r="J52" s="63"/>
    </row>
    <row r="53" spans="2:10" ht="16.5" customHeight="1">
      <c r="B53" s="10"/>
      <c r="C53" s="10"/>
      <c r="D53" s="11" t="s">
        <v>113</v>
      </c>
      <c r="E53" s="12" t="s">
        <v>114</v>
      </c>
      <c r="F53" s="13" t="s">
        <v>115</v>
      </c>
      <c r="G53" s="25"/>
      <c r="H53" s="25" t="s">
        <v>116</v>
      </c>
      <c r="I53" s="63" t="s">
        <v>117</v>
      </c>
      <c r="J53" s="63"/>
    </row>
    <row r="54" spans="2:10" ht="16.5" customHeight="1">
      <c r="B54" s="10"/>
      <c r="C54" s="10"/>
      <c r="D54" s="11" t="s">
        <v>118</v>
      </c>
      <c r="E54" s="12" t="s">
        <v>119</v>
      </c>
      <c r="F54" s="13" t="s">
        <v>120</v>
      </c>
      <c r="G54" s="25"/>
      <c r="H54" s="25" t="s">
        <v>121</v>
      </c>
      <c r="I54" s="63" t="s">
        <v>122</v>
      </c>
      <c r="J54" s="63"/>
    </row>
    <row r="55" spans="2:10" ht="16.5" customHeight="1" hidden="1">
      <c r="B55" s="5"/>
      <c r="C55" s="20"/>
      <c r="D55" s="18"/>
      <c r="E55" s="19" t="s">
        <v>263</v>
      </c>
      <c r="F55" s="16"/>
      <c r="G55" s="24">
        <f>G60+G56</f>
        <v>3160</v>
      </c>
      <c r="H55" s="24">
        <f>H57+H58+H59+H60</f>
        <v>-5800</v>
      </c>
      <c r="I55" s="16"/>
      <c r="J55" s="16"/>
    </row>
    <row r="56" spans="2:9" ht="16.5" customHeight="1">
      <c r="B56" s="10"/>
      <c r="C56" s="10"/>
      <c r="D56" s="11" t="s">
        <v>211</v>
      </c>
      <c r="E56" s="12" t="s">
        <v>212</v>
      </c>
      <c r="F56" s="13" t="s">
        <v>326</v>
      </c>
      <c r="G56" s="13" t="s">
        <v>327</v>
      </c>
      <c r="H56" s="42"/>
      <c r="I56" s="31"/>
    </row>
    <row r="57" spans="2:10" ht="16.5" customHeight="1">
      <c r="B57" s="10"/>
      <c r="C57" s="10"/>
      <c r="D57" s="11" t="s">
        <v>25</v>
      </c>
      <c r="E57" s="12" t="s">
        <v>26</v>
      </c>
      <c r="F57" s="13" t="s">
        <v>123</v>
      </c>
      <c r="G57" s="25"/>
      <c r="H57" s="25">
        <v>-5000</v>
      </c>
      <c r="I57" s="63" t="s">
        <v>124</v>
      </c>
      <c r="J57" s="63"/>
    </row>
    <row r="58" spans="2:10" ht="16.5" customHeight="1">
      <c r="B58" s="10"/>
      <c r="C58" s="10"/>
      <c r="D58" s="11" t="s">
        <v>125</v>
      </c>
      <c r="E58" s="12" t="s">
        <v>126</v>
      </c>
      <c r="F58" s="13" t="s">
        <v>127</v>
      </c>
      <c r="G58" s="25"/>
      <c r="H58" s="25" t="s">
        <v>128</v>
      </c>
      <c r="I58" s="63" t="s">
        <v>19</v>
      </c>
      <c r="J58" s="63"/>
    </row>
    <row r="59" spans="2:10" ht="16.5" customHeight="1">
      <c r="B59" s="10"/>
      <c r="C59" s="10"/>
      <c r="D59" s="11" t="s">
        <v>129</v>
      </c>
      <c r="E59" s="12" t="s">
        <v>130</v>
      </c>
      <c r="F59" s="13" t="s">
        <v>131</v>
      </c>
      <c r="G59" s="25"/>
      <c r="H59" s="25" t="s">
        <v>132</v>
      </c>
      <c r="I59" s="63" t="s">
        <v>19</v>
      </c>
      <c r="J59" s="63"/>
    </row>
    <row r="60" spans="2:10" ht="16.5" customHeight="1">
      <c r="B60" s="56"/>
      <c r="C60" s="56"/>
      <c r="D60" s="57" t="s">
        <v>133</v>
      </c>
      <c r="E60" s="58" t="s">
        <v>134</v>
      </c>
      <c r="F60" s="59" t="s">
        <v>135</v>
      </c>
      <c r="G60" s="60">
        <v>3000</v>
      </c>
      <c r="H60" s="60"/>
      <c r="I60" s="63" t="s">
        <v>137</v>
      </c>
      <c r="J60" s="63"/>
    </row>
    <row r="61" spans="2:11" ht="4.5" customHeight="1">
      <c r="B61" s="70"/>
      <c r="C61" s="71"/>
      <c r="D61" s="71"/>
      <c r="E61" s="71"/>
      <c r="F61" s="71"/>
      <c r="G61" s="71"/>
      <c r="H61" s="71"/>
      <c r="I61" s="71"/>
      <c r="J61" s="71"/>
      <c r="K61" s="71"/>
    </row>
    <row r="62" spans="2:12" ht="16.5" customHeight="1">
      <c r="B62" s="1" t="s">
        <v>1</v>
      </c>
      <c r="C62" s="1" t="s">
        <v>2</v>
      </c>
      <c r="D62" s="32" t="s">
        <v>290</v>
      </c>
      <c r="E62" s="1" t="s">
        <v>4</v>
      </c>
      <c r="F62" s="1" t="s">
        <v>5</v>
      </c>
      <c r="G62" s="28" t="s">
        <v>267</v>
      </c>
      <c r="H62" s="28" t="s">
        <v>266</v>
      </c>
      <c r="I62" s="72" t="s">
        <v>6</v>
      </c>
      <c r="J62" s="72"/>
      <c r="L62" s="27">
        <f>G83+H83</f>
        <v>0</v>
      </c>
    </row>
    <row r="63" spans="2:10" ht="16.5" customHeight="1">
      <c r="B63" s="5"/>
      <c r="C63" s="6" t="s">
        <v>138</v>
      </c>
      <c r="D63" s="7"/>
      <c r="E63" s="8" t="s">
        <v>139</v>
      </c>
      <c r="F63" s="9" t="s">
        <v>140</v>
      </c>
      <c r="G63" s="23" t="str">
        <f>G66</f>
        <v>1 400,00</v>
      </c>
      <c r="H63" s="23" t="str">
        <f>H65</f>
        <v>- 1 400,00</v>
      </c>
      <c r="I63" s="68" t="s">
        <v>140</v>
      </c>
      <c r="J63" s="68"/>
    </row>
    <row r="64" spans="2:10" ht="16.5" customHeight="1" hidden="1">
      <c r="B64" s="5"/>
      <c r="C64" s="20"/>
      <c r="D64" s="18"/>
      <c r="E64" s="19" t="s">
        <v>263</v>
      </c>
      <c r="F64" s="16"/>
      <c r="G64" s="24" t="str">
        <f>G66</f>
        <v>1 400,00</v>
      </c>
      <c r="H64" s="24" t="str">
        <f>H65</f>
        <v>- 1 400,00</v>
      </c>
      <c r="I64" s="16"/>
      <c r="J64" s="16"/>
    </row>
    <row r="65" spans="2:10" ht="16.5" customHeight="1">
      <c r="B65" s="10"/>
      <c r="C65" s="10"/>
      <c r="D65" s="11" t="s">
        <v>141</v>
      </c>
      <c r="E65" s="12" t="s">
        <v>142</v>
      </c>
      <c r="F65" s="13" t="s">
        <v>143</v>
      </c>
      <c r="G65" s="25"/>
      <c r="H65" s="25" t="s">
        <v>144</v>
      </c>
      <c r="I65" s="63" t="s">
        <v>145</v>
      </c>
      <c r="J65" s="63"/>
    </row>
    <row r="66" spans="2:10" ht="16.5" customHeight="1">
      <c r="B66" s="10"/>
      <c r="C66" s="10"/>
      <c r="D66" s="11" t="s">
        <v>146</v>
      </c>
      <c r="E66" s="12" t="s">
        <v>147</v>
      </c>
      <c r="F66" s="13" t="s">
        <v>148</v>
      </c>
      <c r="G66" s="25" t="s">
        <v>149</v>
      </c>
      <c r="H66" s="25"/>
      <c r="I66" s="63" t="s">
        <v>150</v>
      </c>
      <c r="J66" s="63"/>
    </row>
    <row r="67" spans="2:10" ht="16.5" customHeight="1">
      <c r="B67" s="5"/>
      <c r="C67" s="6" t="s">
        <v>151</v>
      </c>
      <c r="D67" s="7"/>
      <c r="E67" s="8" t="s">
        <v>89</v>
      </c>
      <c r="F67" s="9" t="s">
        <v>152</v>
      </c>
      <c r="G67" s="23"/>
      <c r="H67" s="23">
        <f>H68</f>
        <v>-3350</v>
      </c>
      <c r="I67" s="68" t="s">
        <v>153</v>
      </c>
      <c r="J67" s="68"/>
    </row>
    <row r="68" spans="2:10" ht="16.5" customHeight="1" hidden="1">
      <c r="B68" s="5"/>
      <c r="C68" s="20"/>
      <c r="D68" s="18"/>
      <c r="E68" s="19" t="s">
        <v>263</v>
      </c>
      <c r="F68" s="16"/>
      <c r="G68" s="24"/>
      <c r="H68" s="24">
        <f>H69+H70</f>
        <v>-3350</v>
      </c>
      <c r="I68" s="16"/>
      <c r="J68" s="16"/>
    </row>
    <row r="69" spans="2:10" ht="16.5" customHeight="1">
      <c r="B69" s="10"/>
      <c r="C69" s="10"/>
      <c r="D69" s="11" t="s">
        <v>102</v>
      </c>
      <c r="E69" s="12" t="s">
        <v>103</v>
      </c>
      <c r="F69" s="13" t="s">
        <v>154</v>
      </c>
      <c r="G69" s="25"/>
      <c r="H69" s="25">
        <v>-3050</v>
      </c>
      <c r="I69" s="63" t="s">
        <v>136</v>
      </c>
      <c r="J69" s="63"/>
    </row>
    <row r="70" spans="2:9" ht="16.5" customHeight="1">
      <c r="B70" s="10"/>
      <c r="C70" s="10"/>
      <c r="D70" s="11" t="s">
        <v>141</v>
      </c>
      <c r="E70" s="12" t="s">
        <v>142</v>
      </c>
      <c r="F70" s="13" t="s">
        <v>328</v>
      </c>
      <c r="G70" s="13"/>
      <c r="H70" s="44" t="s">
        <v>329</v>
      </c>
      <c r="I70" s="31"/>
    </row>
    <row r="71" spans="2:12" ht="16.5" customHeight="1">
      <c r="B71" s="2" t="s">
        <v>155</v>
      </c>
      <c r="C71" s="2"/>
      <c r="D71" s="2"/>
      <c r="E71" s="3" t="s">
        <v>156</v>
      </c>
      <c r="F71" s="4" t="s">
        <v>157</v>
      </c>
      <c r="G71" s="22">
        <f>G72</f>
        <v>4160</v>
      </c>
      <c r="H71" s="22" t="str">
        <f>H72</f>
        <v>- 1 040,00</v>
      </c>
      <c r="I71" s="69" t="s">
        <v>158</v>
      </c>
      <c r="J71" s="69"/>
      <c r="L71" s="27">
        <f>G71+H71</f>
        <v>3120</v>
      </c>
    </row>
    <row r="72" spans="2:10" ht="16.5" customHeight="1">
      <c r="B72" s="5"/>
      <c r="C72" s="6" t="s">
        <v>159</v>
      </c>
      <c r="D72" s="7"/>
      <c r="E72" s="8" t="s">
        <v>160</v>
      </c>
      <c r="F72" s="9" t="s">
        <v>161</v>
      </c>
      <c r="G72" s="23">
        <f>G77+G78+G74+G73</f>
        <v>4160</v>
      </c>
      <c r="H72" s="23" t="str">
        <f>H76</f>
        <v>- 1 040,00</v>
      </c>
      <c r="I72" s="68" t="s">
        <v>162</v>
      </c>
      <c r="J72" s="68"/>
    </row>
    <row r="73" spans="2:9" ht="30" customHeight="1">
      <c r="B73" s="10"/>
      <c r="C73" s="10"/>
      <c r="D73" s="11" t="s">
        <v>330</v>
      </c>
      <c r="E73" s="12" t="s">
        <v>331</v>
      </c>
      <c r="F73" s="13" t="s">
        <v>332</v>
      </c>
      <c r="G73" s="13" t="s">
        <v>333</v>
      </c>
      <c r="H73" s="42"/>
      <c r="I73" s="31"/>
    </row>
    <row r="74" spans="2:10" ht="15">
      <c r="B74" s="5"/>
      <c r="C74" s="17"/>
      <c r="D74" s="18"/>
      <c r="E74" s="73" t="s">
        <v>334</v>
      </c>
      <c r="F74" s="73"/>
      <c r="G74" s="73"/>
      <c r="H74" s="74"/>
      <c r="I74" s="16"/>
      <c r="J74" s="16"/>
    </row>
    <row r="75" spans="2:10" ht="16.5" customHeight="1" hidden="1">
      <c r="B75" s="5"/>
      <c r="C75" s="20"/>
      <c r="D75" s="18"/>
      <c r="E75" s="19" t="s">
        <v>263</v>
      </c>
      <c r="F75" s="16"/>
      <c r="G75" s="24">
        <f>G77+G78</f>
        <v>1300</v>
      </c>
      <c r="H75" s="24" t="str">
        <f>H76</f>
        <v>- 1 040,00</v>
      </c>
      <c r="I75" s="16"/>
      <c r="J75" s="16"/>
    </row>
    <row r="76" spans="2:10" ht="16.5" customHeight="1">
      <c r="B76" s="10"/>
      <c r="C76" s="10"/>
      <c r="D76" s="11" t="s">
        <v>141</v>
      </c>
      <c r="E76" s="12" t="s">
        <v>142</v>
      </c>
      <c r="F76" s="13" t="s">
        <v>163</v>
      </c>
      <c r="G76" s="25"/>
      <c r="H76" s="25" t="s">
        <v>164</v>
      </c>
      <c r="I76" s="63" t="s">
        <v>165</v>
      </c>
      <c r="J76" s="63"/>
    </row>
    <row r="77" spans="2:10" ht="16.5" customHeight="1">
      <c r="B77" s="10"/>
      <c r="C77" s="10"/>
      <c r="D77" s="11" t="s">
        <v>49</v>
      </c>
      <c r="E77" s="12" t="s">
        <v>50</v>
      </c>
      <c r="F77" s="13" t="s">
        <v>166</v>
      </c>
      <c r="G77" s="25">
        <v>258</v>
      </c>
      <c r="H77" s="25"/>
      <c r="I77" s="63" t="s">
        <v>167</v>
      </c>
      <c r="J77" s="63"/>
    </row>
    <row r="78" spans="2:10" ht="16.5" customHeight="1">
      <c r="B78" s="10"/>
      <c r="C78" s="10"/>
      <c r="D78" s="11" t="s">
        <v>25</v>
      </c>
      <c r="E78" s="12" t="s">
        <v>26</v>
      </c>
      <c r="F78" s="13" t="s">
        <v>168</v>
      </c>
      <c r="G78" s="25">
        <v>1042</v>
      </c>
      <c r="H78" s="25"/>
      <c r="I78" s="63" t="s">
        <v>169</v>
      </c>
      <c r="J78" s="63"/>
    </row>
    <row r="79" spans="2:12" ht="16.5" customHeight="1">
      <c r="B79" s="2" t="s">
        <v>170</v>
      </c>
      <c r="C79" s="2"/>
      <c r="D79" s="2"/>
      <c r="E79" s="3" t="s">
        <v>171</v>
      </c>
      <c r="F79" s="4" t="s">
        <v>172</v>
      </c>
      <c r="G79" s="22">
        <f>G80+G83</f>
        <v>1000</v>
      </c>
      <c r="H79" s="22">
        <f>H80+H83</f>
        <v>-301000</v>
      </c>
      <c r="I79" s="69" t="s">
        <v>174</v>
      </c>
      <c r="J79" s="69"/>
      <c r="L79" s="27">
        <f>G79+H79</f>
        <v>-300000</v>
      </c>
    </row>
    <row r="80" spans="2:10" ht="16.5" customHeight="1">
      <c r="B80" s="5"/>
      <c r="C80" s="6" t="s">
        <v>175</v>
      </c>
      <c r="D80" s="7"/>
      <c r="E80" s="8" t="s">
        <v>176</v>
      </c>
      <c r="F80" s="9" t="s">
        <v>177</v>
      </c>
      <c r="G80" s="23"/>
      <c r="H80" s="23" t="s">
        <v>173</v>
      </c>
      <c r="I80" s="68" t="s">
        <v>178</v>
      </c>
      <c r="J80" s="68"/>
    </row>
    <row r="81" spans="2:10" ht="16.5" customHeight="1">
      <c r="B81" s="48"/>
      <c r="C81" s="48"/>
      <c r="D81" s="49" t="s">
        <v>34</v>
      </c>
      <c r="E81" s="50" t="s">
        <v>35</v>
      </c>
      <c r="F81" s="51" t="s">
        <v>179</v>
      </c>
      <c r="G81" s="52"/>
      <c r="H81" s="52" t="s">
        <v>173</v>
      </c>
      <c r="I81" s="63" t="s">
        <v>180</v>
      </c>
      <c r="J81" s="63"/>
    </row>
    <row r="82" spans="2:10" ht="22.5" customHeight="1">
      <c r="B82" s="53"/>
      <c r="C82" s="54"/>
      <c r="D82" s="55"/>
      <c r="E82" s="75" t="s">
        <v>268</v>
      </c>
      <c r="F82" s="75"/>
      <c r="G82" s="75"/>
      <c r="H82" s="76"/>
      <c r="I82" s="16"/>
      <c r="J82" s="16"/>
    </row>
    <row r="83" spans="2:9" ht="16.5" customHeight="1">
      <c r="B83" s="5"/>
      <c r="C83" s="6" t="s">
        <v>341</v>
      </c>
      <c r="D83" s="7"/>
      <c r="E83" s="8" t="s">
        <v>342</v>
      </c>
      <c r="F83" s="9" t="s">
        <v>343</v>
      </c>
      <c r="G83" s="46">
        <f>G84+G86</f>
        <v>1000</v>
      </c>
      <c r="H83" s="47" t="str">
        <f>H86</f>
        <v>-1 000,00</v>
      </c>
      <c r="I83" s="45"/>
    </row>
    <row r="84" spans="2:10" ht="16.5" customHeight="1" hidden="1">
      <c r="B84" s="5"/>
      <c r="C84" s="17"/>
      <c r="D84" s="18"/>
      <c r="E84" s="19" t="s">
        <v>262</v>
      </c>
      <c r="F84" s="16"/>
      <c r="G84" s="24" t="str">
        <f>G85</f>
        <v>800,00</v>
      </c>
      <c r="H84" s="24"/>
      <c r="I84" s="16"/>
      <c r="J84" s="16"/>
    </row>
    <row r="85" spans="2:9" ht="16.5" customHeight="1">
      <c r="B85" s="10"/>
      <c r="C85" s="10"/>
      <c r="D85" s="11" t="s">
        <v>71</v>
      </c>
      <c r="E85" s="12" t="s">
        <v>72</v>
      </c>
      <c r="F85" s="13" t="s">
        <v>344</v>
      </c>
      <c r="G85" s="13" t="s">
        <v>145</v>
      </c>
      <c r="H85" s="42"/>
      <c r="I85" s="43"/>
    </row>
    <row r="86" spans="2:10" ht="16.5" customHeight="1" hidden="1">
      <c r="B86" s="5"/>
      <c r="C86" s="20"/>
      <c r="D86" s="18"/>
      <c r="E86" s="19" t="s">
        <v>263</v>
      </c>
      <c r="F86" s="16"/>
      <c r="G86" s="24" t="str">
        <f>G88</f>
        <v>200,00</v>
      </c>
      <c r="H86" s="24" t="str">
        <f>H87</f>
        <v>-1 000,00</v>
      </c>
      <c r="I86" s="16"/>
      <c r="J86" s="16"/>
    </row>
    <row r="87" spans="2:9" ht="16.5" customHeight="1">
      <c r="B87" s="10"/>
      <c r="C87" s="10"/>
      <c r="D87" s="11" t="s">
        <v>141</v>
      </c>
      <c r="E87" s="12" t="s">
        <v>142</v>
      </c>
      <c r="F87" s="13" t="s">
        <v>345</v>
      </c>
      <c r="G87" s="13"/>
      <c r="H87" s="44" t="s">
        <v>348</v>
      </c>
      <c r="I87" s="43"/>
    </row>
    <row r="88" spans="2:9" ht="16.5" customHeight="1">
      <c r="B88" s="10"/>
      <c r="C88" s="10"/>
      <c r="D88" s="11" t="s">
        <v>25</v>
      </c>
      <c r="E88" s="12" t="s">
        <v>26</v>
      </c>
      <c r="F88" s="13" t="s">
        <v>346</v>
      </c>
      <c r="G88" s="13" t="s">
        <v>347</v>
      </c>
      <c r="H88" s="42"/>
      <c r="I88" s="43"/>
    </row>
    <row r="89" spans="2:12" ht="16.5" customHeight="1">
      <c r="B89" s="2" t="s">
        <v>181</v>
      </c>
      <c r="C89" s="2"/>
      <c r="D89" s="2"/>
      <c r="E89" s="3" t="s">
        <v>182</v>
      </c>
      <c r="F89" s="4" t="s">
        <v>183</v>
      </c>
      <c r="G89" s="22" t="str">
        <f>G96</f>
        <v>1 946,00</v>
      </c>
      <c r="H89" s="22">
        <f>H90+H93+H96</f>
        <v>-7570</v>
      </c>
      <c r="I89" s="69" t="s">
        <v>184</v>
      </c>
      <c r="J89" s="69"/>
      <c r="L89" s="27">
        <f>G89+H89</f>
        <v>-5624</v>
      </c>
    </row>
    <row r="90" spans="2:10" ht="16.5" customHeight="1">
      <c r="B90" s="5"/>
      <c r="C90" s="6" t="s">
        <v>185</v>
      </c>
      <c r="D90" s="7"/>
      <c r="E90" s="8" t="s">
        <v>186</v>
      </c>
      <c r="F90" s="9" t="s">
        <v>187</v>
      </c>
      <c r="G90" s="23"/>
      <c r="H90" s="23" t="s">
        <v>188</v>
      </c>
      <c r="I90" s="68" t="s">
        <v>189</v>
      </c>
      <c r="J90" s="68"/>
    </row>
    <row r="91" spans="2:10" ht="16.5" customHeight="1" hidden="1">
      <c r="B91" s="5"/>
      <c r="C91" s="20"/>
      <c r="D91" s="18"/>
      <c r="E91" s="19" t="s">
        <v>263</v>
      </c>
      <c r="F91" s="16"/>
      <c r="G91" s="24"/>
      <c r="H91" s="24" t="str">
        <f>H92</f>
        <v>- 1 000,00</v>
      </c>
      <c r="I91" s="16"/>
      <c r="J91" s="16"/>
    </row>
    <row r="92" spans="2:10" ht="19.5" customHeight="1">
      <c r="B92" s="10"/>
      <c r="C92" s="10"/>
      <c r="D92" s="11" t="s">
        <v>190</v>
      </c>
      <c r="E92" s="12" t="s">
        <v>191</v>
      </c>
      <c r="F92" s="13" t="s">
        <v>187</v>
      </c>
      <c r="G92" s="25"/>
      <c r="H92" s="25" t="s">
        <v>188</v>
      </c>
      <c r="I92" s="63" t="s">
        <v>189</v>
      </c>
      <c r="J92" s="63"/>
    </row>
    <row r="93" spans="2:10" ht="16.5" customHeight="1">
      <c r="B93" s="5"/>
      <c r="C93" s="6" t="s">
        <v>192</v>
      </c>
      <c r="D93" s="7"/>
      <c r="E93" s="8" t="s">
        <v>193</v>
      </c>
      <c r="F93" s="9" t="s">
        <v>194</v>
      </c>
      <c r="G93" s="23"/>
      <c r="H93" s="23" t="s">
        <v>195</v>
      </c>
      <c r="I93" s="68" t="s">
        <v>196</v>
      </c>
      <c r="J93" s="68"/>
    </row>
    <row r="94" spans="2:10" ht="16.5" customHeight="1" hidden="1">
      <c r="B94" s="5"/>
      <c r="C94" s="20"/>
      <c r="D94" s="18"/>
      <c r="E94" s="19" t="s">
        <v>263</v>
      </c>
      <c r="F94" s="16"/>
      <c r="G94" s="24"/>
      <c r="H94" s="24" t="str">
        <f>H95</f>
        <v>- 3 400,00</v>
      </c>
      <c r="I94" s="16"/>
      <c r="J94" s="16"/>
    </row>
    <row r="95" spans="2:10" ht="16.5" customHeight="1">
      <c r="B95" s="10"/>
      <c r="C95" s="10"/>
      <c r="D95" s="11" t="s">
        <v>197</v>
      </c>
      <c r="E95" s="12" t="s">
        <v>198</v>
      </c>
      <c r="F95" s="13" t="s">
        <v>194</v>
      </c>
      <c r="G95" s="25"/>
      <c r="H95" s="25" t="s">
        <v>195</v>
      </c>
      <c r="I95" s="63" t="s">
        <v>196</v>
      </c>
      <c r="J95" s="63"/>
    </row>
    <row r="96" spans="2:10" ht="16.5" customHeight="1">
      <c r="B96" s="5"/>
      <c r="C96" s="6" t="s">
        <v>199</v>
      </c>
      <c r="D96" s="7"/>
      <c r="E96" s="8" t="s">
        <v>200</v>
      </c>
      <c r="F96" s="9" t="s">
        <v>201</v>
      </c>
      <c r="G96" s="23" t="str">
        <f>G98</f>
        <v>1 946,00</v>
      </c>
      <c r="H96" s="23">
        <f>H100</f>
        <v>-3170</v>
      </c>
      <c r="I96" s="68" t="s">
        <v>202</v>
      </c>
      <c r="J96" s="68"/>
    </row>
    <row r="97" spans="2:9" ht="19.5" customHeight="1">
      <c r="B97" s="33"/>
      <c r="C97" s="34"/>
      <c r="D97" s="64" t="s">
        <v>310</v>
      </c>
      <c r="E97" s="64"/>
      <c r="F97" s="64"/>
      <c r="G97" s="64"/>
      <c r="H97" s="65"/>
      <c r="I97" s="13"/>
    </row>
    <row r="98" spans="2:10" ht="16.5" customHeight="1" hidden="1">
      <c r="B98" s="5"/>
      <c r="C98" s="17"/>
      <c r="D98" s="18"/>
      <c r="E98" s="19" t="s">
        <v>262</v>
      </c>
      <c r="F98" s="16"/>
      <c r="G98" s="24" t="str">
        <f>G99</f>
        <v>1 946,00</v>
      </c>
      <c r="H98" s="24"/>
      <c r="I98" s="16"/>
      <c r="J98" s="16"/>
    </row>
    <row r="99" spans="2:10" ht="16.5" customHeight="1">
      <c r="B99" s="10"/>
      <c r="C99" s="10"/>
      <c r="D99" s="11" t="s">
        <v>203</v>
      </c>
      <c r="E99" s="12" t="s">
        <v>204</v>
      </c>
      <c r="F99" s="13" t="s">
        <v>205</v>
      </c>
      <c r="G99" s="25" t="s">
        <v>206</v>
      </c>
      <c r="H99" s="25"/>
      <c r="I99" s="63" t="s">
        <v>207</v>
      </c>
      <c r="J99" s="63"/>
    </row>
    <row r="100" spans="2:10" ht="16.5" customHeight="1" hidden="1">
      <c r="B100" s="5"/>
      <c r="C100" s="20"/>
      <c r="D100" s="18"/>
      <c r="E100" s="19" t="s">
        <v>263</v>
      </c>
      <c r="F100" s="16"/>
      <c r="G100" s="24"/>
      <c r="H100" s="24">
        <f>H101+H102+H103+H104</f>
        <v>-3170</v>
      </c>
      <c r="I100" s="16"/>
      <c r="J100" s="16"/>
    </row>
    <row r="101" spans="2:10" ht="16.5" customHeight="1">
      <c r="B101" s="10"/>
      <c r="C101" s="10"/>
      <c r="D101" s="11" t="s">
        <v>141</v>
      </c>
      <c r="E101" s="12" t="s">
        <v>142</v>
      </c>
      <c r="F101" s="13" t="s">
        <v>208</v>
      </c>
      <c r="G101" s="25"/>
      <c r="H101" s="25" t="s">
        <v>209</v>
      </c>
      <c r="I101" s="63" t="s">
        <v>210</v>
      </c>
      <c r="J101" s="63"/>
    </row>
    <row r="102" spans="2:10" ht="16.5" customHeight="1">
      <c r="B102" s="10"/>
      <c r="C102" s="10"/>
      <c r="D102" s="11" t="s">
        <v>211</v>
      </c>
      <c r="E102" s="12" t="s">
        <v>212</v>
      </c>
      <c r="F102" s="13" t="s">
        <v>131</v>
      </c>
      <c r="G102" s="25"/>
      <c r="H102" s="25" t="s">
        <v>213</v>
      </c>
      <c r="I102" s="63" t="s">
        <v>214</v>
      </c>
      <c r="J102" s="63"/>
    </row>
    <row r="103" spans="2:10" ht="16.5" customHeight="1">
      <c r="B103" s="10"/>
      <c r="C103" s="10"/>
      <c r="D103" s="11" t="s">
        <v>146</v>
      </c>
      <c r="E103" s="12" t="s">
        <v>147</v>
      </c>
      <c r="F103" s="13" t="s">
        <v>127</v>
      </c>
      <c r="G103" s="25"/>
      <c r="H103" s="25" t="s">
        <v>128</v>
      </c>
      <c r="I103" s="63" t="s">
        <v>19</v>
      </c>
      <c r="J103" s="63"/>
    </row>
    <row r="104" spans="2:10" ht="19.5" customHeight="1">
      <c r="B104" s="10"/>
      <c r="C104" s="10"/>
      <c r="D104" s="11" t="s">
        <v>215</v>
      </c>
      <c r="E104" s="12" t="s">
        <v>216</v>
      </c>
      <c r="F104" s="13" t="s">
        <v>166</v>
      </c>
      <c r="G104" s="25"/>
      <c r="H104" s="25" t="s">
        <v>217</v>
      </c>
      <c r="I104" s="63" t="s">
        <v>218</v>
      </c>
      <c r="J104" s="63"/>
    </row>
    <row r="105" spans="2:12" ht="16.5" customHeight="1">
      <c r="B105" s="2" t="s">
        <v>219</v>
      </c>
      <c r="C105" s="2"/>
      <c r="D105" s="2"/>
      <c r="E105" s="3" t="s">
        <v>220</v>
      </c>
      <c r="F105" s="4" t="s">
        <v>221</v>
      </c>
      <c r="G105" s="22" t="str">
        <f>G109</f>
        <v>2 000,00</v>
      </c>
      <c r="H105" s="22" t="s">
        <v>222</v>
      </c>
      <c r="I105" s="69" t="s">
        <v>223</v>
      </c>
      <c r="J105" s="69"/>
      <c r="L105" s="27">
        <f>G105+H105</f>
        <v>-1600</v>
      </c>
    </row>
    <row r="106" spans="2:10" ht="16.5" customHeight="1">
      <c r="B106" s="5"/>
      <c r="C106" s="6" t="s">
        <v>224</v>
      </c>
      <c r="D106" s="7"/>
      <c r="E106" s="8" t="s">
        <v>225</v>
      </c>
      <c r="F106" s="9" t="s">
        <v>226</v>
      </c>
      <c r="G106" s="23"/>
      <c r="H106" s="23" t="s">
        <v>222</v>
      </c>
      <c r="I106" s="68" t="s">
        <v>19</v>
      </c>
      <c r="J106" s="68"/>
    </row>
    <row r="107" spans="2:10" ht="16.5" customHeight="1" hidden="1">
      <c r="B107" s="5"/>
      <c r="C107" s="20"/>
      <c r="D107" s="18"/>
      <c r="E107" s="19" t="s">
        <v>263</v>
      </c>
      <c r="F107" s="16"/>
      <c r="G107" s="24"/>
      <c r="H107" s="24" t="str">
        <f>H108</f>
        <v>- 3 600,00</v>
      </c>
      <c r="I107" s="16"/>
      <c r="J107" s="16"/>
    </row>
    <row r="108" spans="2:10" ht="16.5" customHeight="1">
      <c r="B108" s="10"/>
      <c r="C108" s="10"/>
      <c r="D108" s="11" t="s">
        <v>25</v>
      </c>
      <c r="E108" s="12" t="s">
        <v>26</v>
      </c>
      <c r="F108" s="13" t="s">
        <v>226</v>
      </c>
      <c r="G108" s="25"/>
      <c r="H108" s="25" t="s">
        <v>222</v>
      </c>
      <c r="I108" s="63" t="s">
        <v>19</v>
      </c>
      <c r="J108" s="63"/>
    </row>
    <row r="109" spans="2:9" ht="16.5" customHeight="1">
      <c r="B109" s="5"/>
      <c r="C109" s="6" t="s">
        <v>335</v>
      </c>
      <c r="D109" s="7"/>
      <c r="E109" s="8" t="s">
        <v>336</v>
      </c>
      <c r="F109" s="9" t="s">
        <v>337</v>
      </c>
      <c r="G109" s="9" t="s">
        <v>148</v>
      </c>
      <c r="H109" s="41"/>
      <c r="I109" s="45"/>
    </row>
    <row r="110" spans="2:10" ht="16.5" customHeight="1" hidden="1">
      <c r="B110" s="5"/>
      <c r="C110" s="20"/>
      <c r="D110" s="18"/>
      <c r="E110" s="19" t="s">
        <v>263</v>
      </c>
      <c r="F110" s="16"/>
      <c r="G110" s="24">
        <v>2000</v>
      </c>
      <c r="H110" s="24"/>
      <c r="I110" s="16"/>
      <c r="J110" s="16"/>
    </row>
    <row r="111" spans="2:9" ht="16.5" customHeight="1">
      <c r="B111" s="10"/>
      <c r="C111" s="10"/>
      <c r="D111" s="11" t="s">
        <v>338</v>
      </c>
      <c r="E111" s="12" t="s">
        <v>339</v>
      </c>
      <c r="F111" s="13" t="s">
        <v>340</v>
      </c>
      <c r="G111" s="13" t="s">
        <v>148</v>
      </c>
      <c r="H111" s="42"/>
      <c r="I111" s="43"/>
    </row>
    <row r="112" spans="2:12" ht="16.5" customHeight="1">
      <c r="B112" s="2" t="s">
        <v>227</v>
      </c>
      <c r="C112" s="2"/>
      <c r="D112" s="2"/>
      <c r="E112" s="3" t="s">
        <v>228</v>
      </c>
      <c r="F112" s="4" t="s">
        <v>229</v>
      </c>
      <c r="G112" s="22">
        <f>G113+G118</f>
        <v>13400</v>
      </c>
      <c r="H112" s="22" t="str">
        <f>H113</f>
        <v>- 3 800,00</v>
      </c>
      <c r="I112" s="69" t="s">
        <v>230</v>
      </c>
      <c r="J112" s="69"/>
      <c r="L112" s="27">
        <f>G112+H112</f>
        <v>9600</v>
      </c>
    </row>
    <row r="113" spans="2:10" ht="16.5" customHeight="1">
      <c r="B113" s="5"/>
      <c r="C113" s="6" t="s">
        <v>231</v>
      </c>
      <c r="D113" s="7"/>
      <c r="E113" s="8" t="s">
        <v>232</v>
      </c>
      <c r="F113" s="9" t="s">
        <v>233</v>
      </c>
      <c r="G113" s="23" t="str">
        <f>G114</f>
        <v>1 200,00</v>
      </c>
      <c r="H113" s="23" t="str">
        <f>H116</f>
        <v>- 3 800,00</v>
      </c>
      <c r="I113" s="68" t="s">
        <v>234</v>
      </c>
      <c r="J113" s="68"/>
    </row>
    <row r="114" spans="2:10" ht="16.5" customHeight="1" hidden="1">
      <c r="B114" s="5"/>
      <c r="C114" s="17"/>
      <c r="D114" s="18"/>
      <c r="E114" s="19" t="s">
        <v>262</v>
      </c>
      <c r="F114" s="16"/>
      <c r="G114" s="24" t="str">
        <f>G115</f>
        <v>1 200,00</v>
      </c>
      <c r="H114" s="24"/>
      <c r="I114" s="16"/>
      <c r="J114" s="16"/>
    </row>
    <row r="115" spans="2:10" ht="16.5" customHeight="1">
      <c r="B115" s="10"/>
      <c r="C115" s="10"/>
      <c r="D115" s="11" t="s">
        <v>71</v>
      </c>
      <c r="E115" s="12" t="s">
        <v>72</v>
      </c>
      <c r="F115" s="13" t="s">
        <v>19</v>
      </c>
      <c r="G115" s="25" t="s">
        <v>235</v>
      </c>
      <c r="H115" s="25"/>
      <c r="I115" s="63" t="s">
        <v>235</v>
      </c>
      <c r="J115" s="63"/>
    </row>
    <row r="116" spans="2:10" ht="16.5" customHeight="1" hidden="1">
      <c r="B116" s="5"/>
      <c r="C116" s="20"/>
      <c r="D116" s="18"/>
      <c r="E116" s="19" t="s">
        <v>263</v>
      </c>
      <c r="F116" s="16"/>
      <c r="G116" s="24"/>
      <c r="H116" s="24" t="str">
        <f>H117</f>
        <v>- 3 800,00</v>
      </c>
      <c r="I116" s="16"/>
      <c r="J116" s="16"/>
    </row>
    <row r="117" spans="2:10" ht="16.5" customHeight="1">
      <c r="B117" s="10"/>
      <c r="C117" s="10"/>
      <c r="D117" s="11" t="s">
        <v>25</v>
      </c>
      <c r="E117" s="12" t="s">
        <v>26</v>
      </c>
      <c r="F117" s="13" t="s">
        <v>65</v>
      </c>
      <c r="G117" s="25"/>
      <c r="H117" s="25" t="s">
        <v>236</v>
      </c>
      <c r="I117" s="63" t="s">
        <v>235</v>
      </c>
      <c r="J117" s="63"/>
    </row>
    <row r="118" spans="2:10" ht="16.5" customHeight="1">
      <c r="B118" s="5"/>
      <c r="C118" s="29" t="s">
        <v>269</v>
      </c>
      <c r="D118" s="7"/>
      <c r="E118" s="30" t="s">
        <v>270</v>
      </c>
      <c r="F118" s="9" t="s">
        <v>233</v>
      </c>
      <c r="G118" s="23">
        <v>12200</v>
      </c>
      <c r="H118" s="23"/>
      <c r="I118" s="68" t="s">
        <v>234</v>
      </c>
      <c r="J118" s="68"/>
    </row>
    <row r="119" spans="2:10" ht="16.5" customHeight="1" hidden="1">
      <c r="B119" s="5"/>
      <c r="C119" s="20"/>
      <c r="D119" s="18"/>
      <c r="E119" s="19" t="s">
        <v>263</v>
      </c>
      <c r="F119" s="16"/>
      <c r="G119" s="24">
        <v>12200</v>
      </c>
      <c r="H119" s="24"/>
      <c r="I119" s="16"/>
      <c r="J119" s="16"/>
    </row>
    <row r="120" spans="2:10" ht="16.5" customHeight="1">
      <c r="B120" s="56"/>
      <c r="C120" s="56"/>
      <c r="D120" s="57" t="s">
        <v>25</v>
      </c>
      <c r="E120" s="58" t="s">
        <v>26</v>
      </c>
      <c r="F120" s="59" t="s">
        <v>19</v>
      </c>
      <c r="G120" s="60">
        <v>12200</v>
      </c>
      <c r="H120" s="60"/>
      <c r="I120" s="63" t="s">
        <v>247</v>
      </c>
      <c r="J120" s="63"/>
    </row>
    <row r="121" spans="2:11" ht="9.75" customHeight="1">
      <c r="B121" s="70"/>
      <c r="C121" s="71"/>
      <c r="D121" s="71"/>
      <c r="E121" s="71"/>
      <c r="F121" s="71"/>
      <c r="G121" s="71"/>
      <c r="H121" s="71"/>
      <c r="I121" s="71"/>
      <c r="J121" s="71"/>
      <c r="K121" s="71"/>
    </row>
    <row r="122" spans="2:12" ht="16.5" customHeight="1">
      <c r="B122" s="1" t="s">
        <v>1</v>
      </c>
      <c r="C122" s="1" t="s">
        <v>2</v>
      </c>
      <c r="D122" s="32" t="s">
        <v>290</v>
      </c>
      <c r="E122" s="1" t="s">
        <v>4</v>
      </c>
      <c r="F122" s="1" t="s">
        <v>5</v>
      </c>
      <c r="G122" s="28" t="s">
        <v>267</v>
      </c>
      <c r="H122" s="28" t="s">
        <v>266</v>
      </c>
      <c r="I122" s="72" t="s">
        <v>6</v>
      </c>
      <c r="J122" s="72"/>
      <c r="L122" s="27">
        <f>G144+H144</f>
        <v>0</v>
      </c>
    </row>
    <row r="123" spans="2:12" ht="16.5" customHeight="1">
      <c r="B123" s="2" t="s">
        <v>237</v>
      </c>
      <c r="C123" s="2"/>
      <c r="D123" s="2"/>
      <c r="E123" s="3" t="s">
        <v>238</v>
      </c>
      <c r="F123" s="4" t="s">
        <v>239</v>
      </c>
      <c r="G123" s="22">
        <f>G124</f>
        <v>10120</v>
      </c>
      <c r="H123" s="22">
        <f>H124</f>
        <v>-7000</v>
      </c>
      <c r="I123" s="69" t="s">
        <v>240</v>
      </c>
      <c r="J123" s="69"/>
      <c r="L123" s="27">
        <f>G123+H123</f>
        <v>3120</v>
      </c>
    </row>
    <row r="124" spans="2:10" ht="16.5" customHeight="1">
      <c r="B124" s="5"/>
      <c r="C124" s="6" t="s">
        <v>241</v>
      </c>
      <c r="D124" s="7"/>
      <c r="E124" s="8" t="s">
        <v>242</v>
      </c>
      <c r="F124" s="9" t="s">
        <v>243</v>
      </c>
      <c r="G124" s="23">
        <f>G125</f>
        <v>10120</v>
      </c>
      <c r="H124" s="23">
        <f>H125</f>
        <v>-7000</v>
      </c>
      <c r="I124" s="68" t="s">
        <v>244</v>
      </c>
      <c r="J124" s="68"/>
    </row>
    <row r="125" spans="2:10" ht="16.5" customHeight="1" hidden="1">
      <c r="B125" s="5"/>
      <c r="C125" s="20"/>
      <c r="D125" s="18"/>
      <c r="E125" s="19" t="s">
        <v>263</v>
      </c>
      <c r="F125" s="16"/>
      <c r="G125" s="24">
        <f>G128+7000</f>
        <v>10120</v>
      </c>
      <c r="H125" s="24">
        <v>-7000</v>
      </c>
      <c r="I125" s="16"/>
      <c r="J125" s="16"/>
    </row>
    <row r="126" spans="2:10" ht="16.5" customHeight="1">
      <c r="B126" s="10"/>
      <c r="C126" s="10"/>
      <c r="D126" s="11" t="s">
        <v>141</v>
      </c>
      <c r="E126" s="12" t="s">
        <v>142</v>
      </c>
      <c r="F126" s="13" t="s">
        <v>208</v>
      </c>
      <c r="G126" s="25">
        <v>7000</v>
      </c>
      <c r="H126" s="25"/>
      <c r="I126" s="63" t="s">
        <v>210</v>
      </c>
      <c r="J126" s="63"/>
    </row>
    <row r="127" spans="2:10" ht="16.5" customHeight="1">
      <c r="B127" s="10"/>
      <c r="C127" s="10"/>
      <c r="D127" s="11" t="s">
        <v>63</v>
      </c>
      <c r="E127" s="12" t="s">
        <v>64</v>
      </c>
      <c r="F127" s="13" t="s">
        <v>245</v>
      </c>
      <c r="G127" s="25"/>
      <c r="H127" s="25">
        <v>-7000</v>
      </c>
      <c r="I127" s="63" t="s">
        <v>246</v>
      </c>
      <c r="J127" s="63"/>
    </row>
    <row r="128" spans="2:10" ht="16.5" customHeight="1">
      <c r="B128" s="10"/>
      <c r="C128" s="10"/>
      <c r="D128" s="11" t="s">
        <v>25</v>
      </c>
      <c r="E128" s="12" t="s">
        <v>26</v>
      </c>
      <c r="F128" s="13" t="s">
        <v>19</v>
      </c>
      <c r="G128" s="25" t="s">
        <v>247</v>
      </c>
      <c r="H128" s="25"/>
      <c r="I128" s="63" t="s">
        <v>247</v>
      </c>
      <c r="J128" s="63"/>
    </row>
    <row r="129" spans="2:10" ht="16.5" customHeight="1">
      <c r="B129" s="2" t="s">
        <v>248</v>
      </c>
      <c r="C129" s="2"/>
      <c r="D129" s="2"/>
      <c r="E129" s="3" t="s">
        <v>249</v>
      </c>
      <c r="F129" s="4" t="s">
        <v>250</v>
      </c>
      <c r="G129" s="22" t="s">
        <v>251</v>
      </c>
      <c r="H129" s="22"/>
      <c r="I129" s="69" t="s">
        <v>252</v>
      </c>
      <c r="J129" s="69"/>
    </row>
    <row r="130" spans="2:10" ht="16.5" customHeight="1">
      <c r="B130" s="5"/>
      <c r="C130" s="6" t="s">
        <v>253</v>
      </c>
      <c r="D130" s="7"/>
      <c r="E130" s="8" t="s">
        <v>254</v>
      </c>
      <c r="F130" s="9" t="s">
        <v>255</v>
      </c>
      <c r="G130" s="23" t="s">
        <v>251</v>
      </c>
      <c r="H130" s="23"/>
      <c r="I130" s="68" t="s">
        <v>256</v>
      </c>
      <c r="J130" s="68"/>
    </row>
    <row r="131" spans="2:10" ht="16.5" customHeight="1" hidden="1">
      <c r="B131" s="5"/>
      <c r="C131" s="17"/>
      <c r="D131" s="18"/>
      <c r="E131" s="19" t="s">
        <v>262</v>
      </c>
      <c r="F131" s="16"/>
      <c r="G131" s="24" t="str">
        <f>G132</f>
        <v>2 600,00</v>
      </c>
      <c r="H131" s="24"/>
      <c r="I131" s="16"/>
      <c r="J131" s="16"/>
    </row>
    <row r="132" spans="2:10" ht="16.5" customHeight="1">
      <c r="B132" s="10"/>
      <c r="C132" s="10"/>
      <c r="D132" s="11" t="s">
        <v>71</v>
      </c>
      <c r="E132" s="12" t="s">
        <v>72</v>
      </c>
      <c r="F132" s="13" t="s">
        <v>257</v>
      </c>
      <c r="G132" s="25" t="s">
        <v>251</v>
      </c>
      <c r="H132" s="25"/>
      <c r="I132" s="63" t="s">
        <v>258</v>
      </c>
      <c r="J132" s="63"/>
    </row>
    <row r="133" spans="2:11" ht="5.25" customHeight="1">
      <c r="B133" s="79"/>
      <c r="C133" s="79"/>
      <c r="D133" s="79"/>
      <c r="E133" s="61"/>
      <c r="F133" s="61"/>
      <c r="G133" s="61"/>
      <c r="H133" s="61"/>
      <c r="I133" s="61"/>
      <c r="J133" s="61"/>
      <c r="K133" s="61"/>
    </row>
    <row r="134" spans="2:12" ht="16.5" customHeight="1">
      <c r="B134" s="80" t="s">
        <v>259</v>
      </c>
      <c r="C134" s="80"/>
      <c r="D134" s="80"/>
      <c r="E134" s="80"/>
      <c r="F134" s="14" t="s">
        <v>260</v>
      </c>
      <c r="G134" s="26">
        <f>G129+G123+G112+G105+G89+G79+G71+G45+G37+G28+G22+G4</f>
        <v>151033.61</v>
      </c>
      <c r="H134" s="26">
        <f>H129+H123+H112+H105+H89+H79+H71+H45+H37+H28+H22+H4</f>
        <v>-590708</v>
      </c>
      <c r="I134" s="67" t="s">
        <v>261</v>
      </c>
      <c r="J134" s="67"/>
      <c r="L134" s="27">
        <f>H134+G134</f>
        <v>-439674.39</v>
      </c>
    </row>
    <row r="135" spans="1:11" ht="29.2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</row>
    <row r="136" spans="1:11" ht="11.2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2"/>
      <c r="K136" s="62"/>
    </row>
  </sheetData>
  <mergeCells count="92">
    <mergeCell ref="A135:K135"/>
    <mergeCell ref="A136:I136"/>
    <mergeCell ref="J136:K136"/>
    <mergeCell ref="B2:K2"/>
    <mergeCell ref="I132:J132"/>
    <mergeCell ref="B133:D133"/>
    <mergeCell ref="E133:K133"/>
    <mergeCell ref="B134:E134"/>
    <mergeCell ref="I134:J134"/>
    <mergeCell ref="I127:J127"/>
    <mergeCell ref="I129:J129"/>
    <mergeCell ref="I130:J130"/>
    <mergeCell ref="I115:J115"/>
    <mergeCell ref="I117:J117"/>
    <mergeCell ref="I123:J123"/>
    <mergeCell ref="I124:J124"/>
    <mergeCell ref="I108:J108"/>
    <mergeCell ref="I112:J112"/>
    <mergeCell ref="I113:J113"/>
    <mergeCell ref="I128:J128"/>
    <mergeCell ref="I120:J120"/>
    <mergeCell ref="B121:K121"/>
    <mergeCell ref="I122:J122"/>
    <mergeCell ref="I126:J126"/>
    <mergeCell ref="I103:J103"/>
    <mergeCell ref="I104:J104"/>
    <mergeCell ref="I105:J105"/>
    <mergeCell ref="I106:J106"/>
    <mergeCell ref="I96:J96"/>
    <mergeCell ref="I99:J99"/>
    <mergeCell ref="I101:J101"/>
    <mergeCell ref="I102:J102"/>
    <mergeCell ref="I90:J90"/>
    <mergeCell ref="I92:J92"/>
    <mergeCell ref="I93:J93"/>
    <mergeCell ref="I95:J95"/>
    <mergeCell ref="I81:J81"/>
    <mergeCell ref="I89:J89"/>
    <mergeCell ref="B61:K61"/>
    <mergeCell ref="I62:J62"/>
    <mergeCell ref="I77:J77"/>
    <mergeCell ref="I78:J78"/>
    <mergeCell ref="I79:J79"/>
    <mergeCell ref="I80:J80"/>
    <mergeCell ref="I69:J69"/>
    <mergeCell ref="I71:J71"/>
    <mergeCell ref="I72:J72"/>
    <mergeCell ref="I76:J76"/>
    <mergeCell ref="I63:J63"/>
    <mergeCell ref="I65:J65"/>
    <mergeCell ref="I66:J66"/>
    <mergeCell ref="I67:J67"/>
    <mergeCell ref="I57:J57"/>
    <mergeCell ref="I58:J58"/>
    <mergeCell ref="I59:J59"/>
    <mergeCell ref="I60:J60"/>
    <mergeCell ref="I49:J49"/>
    <mergeCell ref="I52:J52"/>
    <mergeCell ref="I53:J53"/>
    <mergeCell ref="I54:J54"/>
    <mergeCell ref="I44:J44"/>
    <mergeCell ref="I45:J45"/>
    <mergeCell ref="I46:J46"/>
    <mergeCell ref="I48:J48"/>
    <mergeCell ref="I37:J37"/>
    <mergeCell ref="I38:J38"/>
    <mergeCell ref="I40:J40"/>
    <mergeCell ref="I41:J41"/>
    <mergeCell ref="I13:J13"/>
    <mergeCell ref="I22:J22"/>
    <mergeCell ref="I23:J23"/>
    <mergeCell ref="I24:J24"/>
    <mergeCell ref="E17:H17"/>
    <mergeCell ref="D97:H97"/>
    <mergeCell ref="I3:J3"/>
    <mergeCell ref="I118:J118"/>
    <mergeCell ref="I4:J4"/>
    <mergeCell ref="I5:J5"/>
    <mergeCell ref="I8:J8"/>
    <mergeCell ref="I9:J9"/>
    <mergeCell ref="I10:J10"/>
    <mergeCell ref="I11:J11"/>
    <mergeCell ref="E25:H25"/>
    <mergeCell ref="I36:J36"/>
    <mergeCell ref="E74:H74"/>
    <mergeCell ref="E82:H82"/>
    <mergeCell ref="I27:J27"/>
    <mergeCell ref="I28:J28"/>
    <mergeCell ref="I29:J29"/>
    <mergeCell ref="I31:J31"/>
    <mergeCell ref="I32:J32"/>
    <mergeCell ref="I34:J34"/>
  </mergeCells>
  <printOptions horizontalCentered="1"/>
  <pageMargins left="0.5511811023622047" right="0.5118110236220472" top="0.8" bottom="0.5" header="0.2755905511811024" footer="0.26"/>
  <pageSetup orientation="portrait" paperSize="9" r:id="rId1"/>
  <headerFooter alignWithMargins="0">
    <oddHeader>&amp;R&amp;"Arial,Pogrubiony"&amp;9Załącznik Nr &amp;A&amp;"Arial,Normalny"
do Zarządzenia Wójta Gminy Miłkowice Nr 71/2009
z dnia 22 grudnia 2009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2009-12-22T07:19:27Z</cp:lastPrinted>
  <dcterms:modified xsi:type="dcterms:W3CDTF">2009-12-30T09:50:14Z</dcterms:modified>
  <cp:category/>
  <cp:version/>
  <cp:contentType/>
  <cp:contentStatus/>
</cp:coreProperties>
</file>