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'1'!$A$1:$F$396</definedName>
    <definedName name="_xlnm.Print_Area" localSheetId="1">'2'!$A$1:$F$477</definedName>
  </definedNames>
  <calcPr fullCalcOnLoad="1"/>
</workbook>
</file>

<file path=xl/sharedStrings.xml><?xml version="1.0" encoding="utf-8"?>
<sst xmlns="http://schemas.openxmlformats.org/spreadsheetml/2006/main" count="1403" uniqueCount="335">
  <si>
    <t xml:space="preserve">Budowa kanalizacji sanitarnej dla miejscowości Jezierzany, Jakuszów, Pątnówek i Bobrów </t>
  </si>
  <si>
    <t xml:space="preserve">Budowa kanalizacji sanitarnej wraz z przyłączami dla miejscowości Gniewomirowice i Goślinów </t>
  </si>
  <si>
    <t>Przebudowa kanalizacji sanitarnej w obrębie wsi Miłkowice (modernizacja kolektora sanitarnego przy ul. Proletariackiej)</t>
  </si>
  <si>
    <t>Budowa wodociągu tranzytowego Niedźwiedzice-Miłkowice i udział w budowie Stacji Uzdatniania Wody w Okmianach</t>
  </si>
  <si>
    <t xml:space="preserve">Budowa przykanalików w ramach zadania pn.: Budowa kanalizacji sanitarnej dla miejscowości Rzeszotary i Dobrzejów (kontynuacja i poszerzenie projektu i robót) </t>
  </si>
  <si>
    <t>Remont dróg transportu rolnego w Siedliskach</t>
  </si>
  <si>
    <t>Remont drogi transportu rolnego w Rzeszotarach</t>
  </si>
  <si>
    <t>Remont dróg osiedlowych w Miłkowicach (w tym ul. Stawowa, Działkowa, Słoneczna, 22-lipca)</t>
  </si>
  <si>
    <t>Remont chodników w Miłkowicach (kontynuacja)</t>
  </si>
  <si>
    <t>Remont drogi Grzymalin-Głuchowice</t>
  </si>
  <si>
    <t>Utworzenie Strefy Aktywności Gospodarczej w Rzeszotarach</t>
  </si>
  <si>
    <t>Remont pokrycia dachowego w SP w Miłkowicach</t>
  </si>
  <si>
    <t>Remont Sali gimnastycznej w SP w Miłkowicach</t>
  </si>
  <si>
    <t>Zmiana sposobu użytkowania i modernizacja budynku po byłej stołówce w Miłkowicach z przeznaczeniem na bibliotekę, czytelnię internetową i świetlicę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</si>
  <si>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</si>
  <si>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</si>
  <si>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</si>
  <si>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</si>
  <si>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</si>
  <si>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</si>
  <si>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</si>
  <si>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</si>
  <si>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</si>
  <si>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</si>
  <si>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</si>
  <si>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</si>
  <si>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</si>
  <si>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</si>
  <si>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</si>
  <si>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</si>
  <si>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</si>
  <si>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</si>
  <si>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</si>
  <si>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</si>
  <si>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</si>
  <si>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</si>
  <si>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</si>
  <si>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</si>
  <si>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</si>
  <si>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</si>
  <si>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</si>
  <si>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</si>
  <si>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</si>
  <si>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</si>
  <si>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</si>
  <si>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</si>
  <si>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</si>
  <si>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</si>
  <si>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</si>
  <si>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</si>
  <si>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</si>
  <si>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</si>
  <si>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</si>
  <si>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</si>
  <si>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</si>
  <si>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</si>
  <si>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</si>
  <si>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</si>
  <si>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</si>
  <si>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</si>
  <si>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</si>
  <si>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</si>
  <si>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</si>
  <si>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</si>
  <si>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</si>
  <si>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</si>
  <si>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</si>
  <si>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</si>
  <si>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</si>
  <si>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</si>
  <si>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</si>
  <si>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</si>
  <si>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</si>
  <si>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</si>
  <si>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</si>
  <si>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</si>
  <si>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</si>
  <si>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</si>
  <si>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</si>
  <si>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</si>
  <si>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</si>
  <si>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</si>
  <si>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</si>
  <si>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</si>
  <si>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</si>
  <si>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</si>
  <si>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</si>
  <si>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</si>
  <si>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</si>
  <si>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</si>
  <si>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</si>
  <si>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</si>
  <si>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</si>
  <si>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</si>
  <si>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</si>
  <si>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</si>
  <si>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</si>
  <si>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</si>
  <si>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</si>
  <si>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</si>
  <si>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</si>
  <si>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</si>
  <si>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</si>
  <si>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</si>
  <si>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</si>
  <si>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</si>
  <si>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</si>
  <si>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</si>
  <si>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</si>
  <si>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</si>
  <si>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</si>
  <si>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</si>
  <si>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</si>
  <si>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</si>
  <si>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</si>
  <si>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</si>
  <si>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</si>
  <si>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</si>
  <si>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</si>
  <si>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</si>
  <si>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</si>
  <si>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</si>
  <si>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</si>
  <si>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</si>
  <si>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</si>
  <si>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</si>
  <si>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</si>
  <si>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</si>
  <si>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</si>
  <si>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</si>
  <si>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</si>
  <si>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</si>
  <si>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</si>
  <si>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</si>
  <si>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</si>
  <si>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</si>
  <si>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</si>
  <si>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</si>
  <si>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</si>
  <si>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</si>
  <si>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</si>
  <si>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</si>
  <si>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</si>
  <si>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</si>
  <si>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</si>
  <si>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</si>
  <si>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</si>
  <si>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</si>
  <si>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</si>
  <si>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</si>
  <si>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</si>
  <si>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</si>
  <si>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</si>
  <si>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</si>
  <si>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</si>
  <si>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</si>
  <si>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</si>
  <si>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</si>
  <si>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</si>
  <si>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</si>
  <si>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</si>
  <si>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</si>
  <si>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</si>
  <si>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</si>
  <si>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</si>
  <si>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</si>
  <si>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</si>
  <si>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</si>
  <si>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</si>
  <si>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</si>
  <si>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</si>
  <si>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</si>
  <si>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</si>
  <si>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</si>
  <si>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</si>
  <si>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</si>
  <si>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</si>
  <si>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</si>
  <si>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</si>
  <si>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</si>
  <si>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</si>
  <si>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</si>
  <si>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</si>
  <si>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</si>
  <si>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</si>
  <si>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</si>
  <si>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</si>
  <si>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</si>
  <si>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</si>
  <si>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</si>
  <si>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</si>
  <si>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</si>
  <si>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</si>
  <si>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</si>
  <si>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</si>
  <si>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</si>
  <si>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</si>
  <si>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</si>
  <si>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</si>
  <si>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</si>
  <si>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</si>
  <si>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</si>
  <si>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</si>
  <si>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</si>
  <si>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</si>
  <si>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</si>
  <si>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</si>
  <si>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</si>
  <si>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</si>
  <si>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</si>
  <si>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</si>
  <si>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</si>
  <si>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</si>
  <si>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</si>
  <si>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</si>
  <si>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</si>
  <si>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</si>
  <si>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</si>
  <si>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</si>
  <si>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</si>
  <si>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</si>
  <si>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</si>
  <si>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</si>
  <si>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</si>
  <si>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</si>
  <si>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</si>
  <si>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</si>
  <si>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</si>
  <si>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</si>
  <si>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</si>
  <si>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</si>
  <si>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</si>
  <si>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</si>
  <si>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</si>
  <si>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</si>
  <si>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</si>
  <si>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</si>
  <si>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</si>
  <si>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</si>
  <si>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</si>
  <si>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</si>
  <si>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</si>
  <si>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</si>
  <si>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</si>
  <si>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Wydatki bieżące (usługi obce)</t>
  </si>
  <si>
    <t>wynagrodzenia i pochodne od wynagrodzeń</t>
  </si>
  <si>
    <t>SP Miłkowice</t>
  </si>
  <si>
    <t>SP Rzeszotary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</si>
  <si>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</si>
  <si>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</si>
  <si>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</si>
  <si>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</si>
  <si>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Remont i modernizacja remizy w OSP Miłkowice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</si>
  <si>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</si>
  <si>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</si>
  <si>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</si>
  <si>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</si>
  <si>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pozostałe wydatki bieżące</t>
  </si>
  <si>
    <t>Wydatki bieżące</t>
  </si>
  <si>
    <t>wynagrodzenia i pochodne</t>
  </si>
  <si>
    <t>Pomoc materialna dla uczniów</t>
  </si>
  <si>
    <t>Budowa placu zabaw w Ulesiu</t>
  </si>
  <si>
    <t>zakupy kamienia</t>
  </si>
  <si>
    <t>zakupy usług</t>
  </si>
  <si>
    <t>remonty dróg (wg załącznika)</t>
  </si>
  <si>
    <t>remont budynku Urzędu Gminy</t>
  </si>
  <si>
    <t>Inwentaryzacja zasobów przyrodniczych gminy Miłkowice</t>
  </si>
  <si>
    <t>6260</t>
  </si>
  <si>
    <t>Remont dróg transportu rolnego w Rzeszotarach</t>
  </si>
  <si>
    <t>6269</t>
  </si>
  <si>
    <t>6268</t>
  </si>
  <si>
    <t>Remont drogi w Siedliskach wraz z infrastrukturą towrzyszącą</t>
  </si>
  <si>
    <t>0010</t>
  </si>
  <si>
    <t>0020</t>
  </si>
  <si>
    <t>0370</t>
  </si>
  <si>
    <t>Opłata od posiadania psów</t>
  </si>
  <si>
    <t>na książkę obiektu-budynku urzędu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</si>
  <si>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</si>
  <si>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</si>
  <si>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</si>
  <si>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Działania edukacyjne wspierające wdrażanie systemu selektywnej zbiórki odpadów na terenie gminy Miłkowice</t>
  </si>
  <si>
    <t>wydawanie Biuletynu Życie Gminy</t>
  </si>
  <si>
    <t>Wpływy z tytułu pomocy finansowej udzielanej między jednostkami samorządu terytorialnego na dofinansowanie własnych zadań inwestycyjnych i zakupów inwestycyjnych</t>
  </si>
  <si>
    <t>Budowa zespołu boisk i urządzeń sportowych z modułowym systemowym budynkiem zaplecza boisk ORLIK 2012 w Miłkowicach</t>
  </si>
  <si>
    <t xml:space="preserve">Rozbudowa gminnej sieci wodociągowej w Rzeszotarach </t>
  </si>
  <si>
    <t>dotacja z DUW na program "Pomoc państwa w zakresie dożywiania"</t>
  </si>
  <si>
    <t>Szkoła Podstawowa w Rzeszotarach</t>
  </si>
  <si>
    <t>Szkolno-Gimnazjalny Zespół Szkół w Miłkowicach</t>
  </si>
  <si>
    <t>Wydatki bieżące (opisy na ZFSS):</t>
  </si>
  <si>
    <t>Budowa wodociągu tranzytowego Niedźwiedzice-Miłkowice i udział w budowie Stacji Uzdatniania Wody w Okmianach (dotacja dla UG Chojnów)</t>
  </si>
  <si>
    <t>zakup wody</t>
  </si>
  <si>
    <t>operaty szacunkowe, podatek VAT od sprzedaży</t>
  </si>
  <si>
    <t>opony, naprawa cysterny</t>
  </si>
  <si>
    <t>Konserwacja sprzętem mechanicznym o dł. 2.006m M-ce</t>
  </si>
  <si>
    <t>Budowa Gminnego Ośrodka Zdrowia w Miłkowicach wraz z zakupem wyposażenia i zagosp. placu</t>
  </si>
  <si>
    <t>0770</t>
  </si>
  <si>
    <t>Wpływy z tytułu odpłatnego nabycia prawa własności oraz prawa użytkowania wieczystego nieruchomości</t>
  </si>
  <si>
    <t>Szkolenia pracowników niebędących członkami korpusu służby cywilnej</t>
  </si>
  <si>
    <t>dotacja z DUW na wyprawkę szkolną</t>
  </si>
  <si>
    <t>na książki obiektu i inne usługi</t>
  </si>
  <si>
    <r>
      <t>Wydatki bieżące</t>
    </r>
    <r>
      <rPr>
        <b/>
        <i/>
        <sz val="10"/>
        <rFont val="Arial"/>
        <family val="2"/>
      </rPr>
      <t xml:space="preserve"> (zlecone)</t>
    </r>
  </si>
  <si>
    <t>Dodatki mieszkaniowe</t>
  </si>
  <si>
    <t>Świadczenia społeczne</t>
  </si>
  <si>
    <t>4700</t>
  </si>
  <si>
    <t>3110</t>
  </si>
  <si>
    <t>Inne formy pomocy dla uczniów</t>
  </si>
  <si>
    <t>Urząd Gminy (dotacja do zwrotu do DUW)</t>
  </si>
  <si>
    <t>zmniejszenie zgodnie z pismem PS-III-3050-191/08 z dnia 6.10.2008 Wojewody Dolnośląskiego</t>
  </si>
  <si>
    <t>zmniejszenie zgodnie z pismem PS-III-3050-193/08 z dnia 6.10.2008 Wojewody Dolnośląskiego</t>
  </si>
  <si>
    <t>zwiększenie zgodnie z pismem PS-III-3050-187/08 z dnia 2.10.2008 Wojewody Dolnośląskiego</t>
  </si>
  <si>
    <r>
      <t xml:space="preserve">Świadczenia społeczne </t>
    </r>
    <r>
      <rPr>
        <i/>
        <sz val="10"/>
        <rFont val="Arial"/>
        <family val="2"/>
      </rPr>
      <t>(zadania zlecone)</t>
    </r>
  </si>
  <si>
    <t>Zespół Szkolno-Gimnazjalny Szkół w Miłkowicach</t>
  </si>
  <si>
    <t>9.000</t>
  </si>
  <si>
    <t>1.166</t>
  </si>
  <si>
    <t>2.190</t>
  </si>
  <si>
    <t>19.500</t>
  </si>
  <si>
    <t>Szkolenia pracowników nie będacych członkami korpusu służby cywilnej</t>
  </si>
  <si>
    <t>Dotacje celowe otrzymane z budżetu państwa na realizację inwestycji i zakupów inwestycyjnych własnych gmin (związków gmin)</t>
  </si>
  <si>
    <t>zgodnie z pismem FB.II.HT.7012/66/08 z dnia 30.09.2008 Wojewody Dolnośląskiego</t>
  </si>
  <si>
    <t>Zarządzanie kryzysowe</t>
  </si>
  <si>
    <t>Biernacik</t>
  </si>
  <si>
    <t>Pikalski</t>
  </si>
  <si>
    <t>Zawisza</t>
  </si>
  <si>
    <t>Dobrowolska</t>
  </si>
  <si>
    <t>Legutko</t>
  </si>
  <si>
    <t>częściowe rozwiązanie rezerwy celowej na Zarządzanie Kryzysowe -</t>
  </si>
  <si>
    <t>Działania edukacyjne wspierające wdrażanie systemu selektywnej zbiórki odpadów na terenie gm.Miłkowice</t>
  </si>
  <si>
    <t>1.070</t>
  </si>
  <si>
    <t>koszty utulizacji niebezpiecznych odpadów</t>
  </si>
  <si>
    <t>zwiększenie zgodnie z pismem FB.I.KS.3050-119/08 z dnia 22.10.2008 Wojewody Dolnośląskiego na zwrot podatku akcyzowego i koszty postępowania w sprawie tego zwrotu</t>
  </si>
  <si>
    <t>zadania zlecone</t>
  </si>
  <si>
    <t>Ryżewska</t>
  </si>
  <si>
    <t>z rezerwy celowej na utworzenie punktu alarmowo-dyspozycyjnego zlokalizowanego w budynku OSP Miłkowice wchodzącego w skład systemu ostrzegania i alarmowania o zagrożeniach</t>
  </si>
  <si>
    <t>na koszty emisji obligacji komunalnych</t>
  </si>
  <si>
    <t>6.039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</si>
</sst>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49" fontId="9" fillId="0" borderId="2" xfId="19" applyNumberFormat="1" applyFont="1" applyBorder="1" applyAlignment="1">
      <alignment horizontal="center"/>
      <protection/>
    </xf>
    <xf numFmtId="49" fontId="9" fillId="0" borderId="2" xfId="19" applyNumberFormat="1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3" fontId="9" fillId="0" borderId="2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49" fontId="10" fillId="0" borderId="1" xfId="19" applyNumberFormat="1" applyFont="1" applyBorder="1" applyAlignment="1">
      <alignment horizontal="center"/>
      <protection/>
    </xf>
    <xf numFmtId="49" fontId="10" fillId="0" borderId="3" xfId="19" applyNumberFormat="1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center" vertical="center"/>
      <protection/>
    </xf>
    <xf numFmtId="3" fontId="10" fillId="0" borderId="3" xfId="19" applyNumberFormat="1" applyFont="1" applyBorder="1" applyAlignment="1">
      <alignment vertical="center"/>
      <protection/>
    </xf>
    <xf numFmtId="0" fontId="10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1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1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10" fillId="0" borderId="7" xfId="19" applyNumberFormat="1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49" fontId="10" fillId="0" borderId="4" xfId="19" applyNumberFormat="1" applyFont="1" applyBorder="1" applyAlignment="1">
      <alignment horizontal="center"/>
      <protection/>
    </xf>
    <xf numFmtId="0" fontId="2" fillId="0" borderId="8" xfId="19" applyBorder="1" applyAlignment="1">
      <alignment horizontal="center"/>
      <protection/>
    </xf>
    <xf numFmtId="0" fontId="11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1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/>
      <protection/>
    </xf>
    <xf numFmtId="0" fontId="12" fillId="0" borderId="2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0" fontId="10" fillId="0" borderId="1" xfId="19" applyFont="1" applyBorder="1" applyAlignment="1">
      <alignment horizontal="center"/>
      <protection/>
    </xf>
    <xf numFmtId="0" fontId="11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1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10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1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9" fillId="0" borderId="2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left" vertical="center" wrapText="1"/>
      <protection/>
    </xf>
    <xf numFmtId="0" fontId="9" fillId="0" borderId="2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 wrapText="1"/>
      <protection/>
    </xf>
    <xf numFmtId="3" fontId="10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3" fillId="0" borderId="9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10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3" fillId="0" borderId="5" xfId="19" applyNumberFormat="1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left" vertical="center" wrapText="1"/>
      <protection/>
    </xf>
    <xf numFmtId="0" fontId="13" fillId="0" borderId="8" xfId="19" applyFont="1" applyBorder="1" applyAlignment="1">
      <alignment horizontal="center" vertical="center"/>
      <protection/>
    </xf>
    <xf numFmtId="49" fontId="13" fillId="0" borderId="8" xfId="19" applyNumberFormat="1" applyFont="1" applyBorder="1" applyAlignment="1">
      <alignment horizontal="center" vertical="center"/>
      <protection/>
    </xf>
    <xf numFmtId="0" fontId="13" fillId="0" borderId="8" xfId="19" applyFont="1" applyBorder="1" applyAlignment="1">
      <alignment horizontal="left" vertical="center" wrapText="1"/>
      <protection/>
    </xf>
    <xf numFmtId="49" fontId="13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0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10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3" fontId="14" fillId="0" borderId="2" xfId="19" applyNumberFormat="1" applyFont="1" applyBorder="1" applyAlignment="1">
      <alignment vertical="center"/>
      <protection/>
    </xf>
    <xf numFmtId="0" fontId="14" fillId="0" borderId="0" xfId="19" applyFont="1">
      <alignment/>
      <protection/>
    </xf>
    <xf numFmtId="49" fontId="10" fillId="0" borderId="9" xfId="19" applyNumberFormat="1" applyFont="1" applyBorder="1" applyAlignment="1">
      <alignment horizontal="center" vertical="center"/>
      <protection/>
    </xf>
    <xf numFmtId="3" fontId="10" fillId="0" borderId="0" xfId="19" applyNumberFormat="1" applyFont="1">
      <alignment/>
      <protection/>
    </xf>
    <xf numFmtId="3" fontId="12" fillId="0" borderId="2" xfId="19" applyNumberFormat="1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13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3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0" fillId="0" borderId="9" xfId="19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10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10" fillId="0" borderId="6" xfId="19" applyNumberFormat="1" applyFont="1" applyBorder="1" applyAlignment="1">
      <alignment vertical="center"/>
      <protection/>
    </xf>
    <xf numFmtId="0" fontId="17" fillId="0" borderId="6" xfId="19" applyFont="1" applyBorder="1" applyAlignment="1">
      <alignment horizontal="right" vertical="center" wrapText="1"/>
      <protection/>
    </xf>
    <xf numFmtId="0" fontId="17" fillId="0" borderId="1" xfId="19" applyFont="1" applyBorder="1" applyAlignment="1">
      <alignment horizontal="right" vertical="center" wrapText="1"/>
      <protection/>
    </xf>
    <xf numFmtId="0" fontId="10" fillId="0" borderId="0" xfId="19" applyFont="1" applyBorder="1" applyAlignment="1">
      <alignment horizontal="center" vertical="center"/>
      <protection/>
    </xf>
    <xf numFmtId="49" fontId="10" fillId="0" borderId="0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0" fillId="0" borderId="11" xfId="19" applyFont="1" applyBorder="1" applyAlignment="1">
      <alignment horizontal="center"/>
      <protection/>
    </xf>
    <xf numFmtId="49" fontId="10" fillId="0" borderId="12" xfId="19" applyNumberFormat="1" applyFont="1" applyBorder="1" applyAlignment="1">
      <alignment horizontal="center" vertical="center"/>
      <protection/>
    </xf>
    <xf numFmtId="0" fontId="11" fillId="0" borderId="13" xfId="19" applyFont="1" applyBorder="1" applyAlignment="1">
      <alignment horizontal="center" vertical="center"/>
      <protection/>
    </xf>
    <xf numFmtId="0" fontId="11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8" fillId="0" borderId="15" xfId="19" applyFont="1" applyBorder="1" applyAlignment="1">
      <alignment horizontal="center" vertical="center"/>
      <protection/>
    </xf>
    <xf numFmtId="0" fontId="2" fillId="0" borderId="11" xfId="19" applyBorder="1" applyAlignment="1">
      <alignment horizontal="center"/>
      <protection/>
    </xf>
    <xf numFmtId="0" fontId="8" fillId="0" borderId="11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/>
      <protection/>
    </xf>
    <xf numFmtId="3" fontId="9" fillId="0" borderId="18" xfId="19" applyNumberFormat="1" applyFont="1" applyBorder="1" applyAlignment="1">
      <alignment vertical="center"/>
      <protection/>
    </xf>
    <xf numFmtId="49" fontId="10" fillId="0" borderId="19" xfId="19" applyNumberFormat="1" applyFon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2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10" fillId="0" borderId="21" xfId="19" applyFont="1" applyBorder="1" applyAlignment="1">
      <alignment horizontal="center" vertical="center"/>
      <protection/>
    </xf>
    <xf numFmtId="0" fontId="0" fillId="0" borderId="4" xfId="20" applyBorder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49" fontId="2" fillId="0" borderId="22" xfId="19" applyNumberFormat="1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0" fillId="0" borderId="11" xfId="19" applyNumberFormat="1" applyFont="1" applyBorder="1" applyAlignment="1">
      <alignment horizontal="center"/>
      <protection/>
    </xf>
    <xf numFmtId="0" fontId="10" fillId="0" borderId="21" xfId="19" applyFont="1" applyBorder="1" applyAlignment="1">
      <alignment horizontal="center"/>
      <protection/>
    </xf>
    <xf numFmtId="0" fontId="10" fillId="0" borderId="23" xfId="19" applyFont="1" applyBorder="1" applyAlignment="1">
      <alignment horizontal="center" vertical="center"/>
      <protection/>
    </xf>
    <xf numFmtId="49" fontId="10" fillId="0" borderId="16" xfId="19" applyNumberFormat="1" applyFont="1" applyBorder="1" applyAlignment="1">
      <alignment horizontal="center" vertical="center"/>
      <protection/>
    </xf>
    <xf numFmtId="0" fontId="17" fillId="0" borderId="8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vertical="center"/>
      <protection/>
    </xf>
    <xf numFmtId="49" fontId="2" fillId="0" borderId="24" xfId="19" applyNumberFormat="1" applyBorder="1" applyAlignment="1">
      <alignment horizontal="center" vertical="center"/>
      <protection/>
    </xf>
    <xf numFmtId="49" fontId="10" fillId="0" borderId="20" xfId="19" applyNumberFormat="1" applyFont="1" applyBorder="1" applyAlignment="1">
      <alignment horizontal="center" vertical="center"/>
      <protection/>
    </xf>
    <xf numFmtId="0" fontId="17" fillId="0" borderId="9" xfId="19" applyFont="1" applyBorder="1" applyAlignment="1">
      <alignment horizontal="right" vertical="center" wrapText="1"/>
      <protection/>
    </xf>
    <xf numFmtId="0" fontId="2" fillId="0" borderId="7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3" xfId="19" applyBorder="1" applyAlignment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4" fontId="9" fillId="0" borderId="2" xfId="19" applyNumberFormat="1" applyFont="1" applyBorder="1" applyAlignment="1">
      <alignment vertical="center"/>
      <protection/>
    </xf>
    <xf numFmtId="4" fontId="10" fillId="0" borderId="3" xfId="19" applyNumberFormat="1" applyFont="1" applyBorder="1" applyAlignment="1">
      <alignment vertical="center"/>
      <protection/>
    </xf>
    <xf numFmtId="4" fontId="7" fillId="0" borderId="0" xfId="19" applyNumberFormat="1" applyFont="1">
      <alignment/>
      <protection/>
    </xf>
    <xf numFmtId="49" fontId="10" fillId="0" borderId="22" xfId="19" applyNumberFormat="1" applyFon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vertical="center"/>
      <protection/>
    </xf>
    <xf numFmtId="4" fontId="0" fillId="0" borderId="0" xfId="20" applyNumberFormat="1" applyFont="1" applyAlignment="1">
      <alignment horizont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0" fontId="2" fillId="0" borderId="25" xfId="19" applyBorder="1" applyAlignment="1">
      <alignment horizontal="center"/>
      <protection/>
    </xf>
    <xf numFmtId="49" fontId="2" fillId="0" borderId="7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0" fontId="17" fillId="0" borderId="0" xfId="19" applyFont="1" applyBorder="1" applyAlignment="1">
      <alignment vertical="center" wrapText="1"/>
      <protection/>
    </xf>
    <xf numFmtId="0" fontId="2" fillId="0" borderId="7" xfId="19" applyBorder="1" applyAlignment="1">
      <alignment vertical="center" wrapText="1"/>
      <protection/>
    </xf>
    <xf numFmtId="0" fontId="17" fillId="0" borderId="26" xfId="19" applyFont="1" applyBorder="1" applyAlignment="1">
      <alignment vertical="center" wrapText="1"/>
      <protection/>
    </xf>
    <xf numFmtId="49" fontId="2" fillId="0" borderId="26" xfId="19" applyNumberFormat="1" applyBorder="1" applyAlignment="1">
      <alignment horizontal="center" vertical="center"/>
      <protection/>
    </xf>
    <xf numFmtId="0" fontId="18" fillId="0" borderId="26" xfId="18" applyFont="1" applyBorder="1" applyAlignment="1">
      <alignment horizontal="right" vertical="center" wrapText="1"/>
      <protection/>
    </xf>
    <xf numFmtId="3" fontId="2" fillId="0" borderId="27" xfId="19" applyNumberFormat="1" applyFont="1" applyBorder="1" applyAlignment="1">
      <alignment vertical="center"/>
      <protection/>
    </xf>
    <xf numFmtId="3" fontId="17" fillId="0" borderId="5" xfId="19" applyNumberFormat="1" applyFon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vertical="center"/>
      <protection/>
    </xf>
    <xf numFmtId="3" fontId="5" fillId="0" borderId="9" xfId="19" applyNumberFormat="1" applyFont="1" applyBorder="1" applyAlignment="1">
      <alignment vertical="center"/>
      <protection/>
    </xf>
    <xf numFmtId="3" fontId="2" fillId="0" borderId="28" xfId="19" applyNumberFormat="1" applyBorder="1" applyAlignment="1">
      <alignment vertical="center"/>
      <protection/>
    </xf>
    <xf numFmtId="0" fontId="2" fillId="0" borderId="23" xfId="19" applyBorder="1" applyAlignment="1">
      <alignment horizontal="center" vertical="center"/>
      <protection/>
    </xf>
    <xf numFmtId="0" fontId="17" fillId="0" borderId="29" xfId="19" applyFont="1" applyBorder="1" applyAlignment="1">
      <alignment horizontal="right" vertical="center" wrapText="1"/>
      <protection/>
    </xf>
    <xf numFmtId="0" fontId="12" fillId="0" borderId="17" xfId="19" applyFont="1" applyBorder="1" applyAlignment="1">
      <alignment horizontal="center" vertical="center"/>
      <protection/>
    </xf>
    <xf numFmtId="0" fontId="2" fillId="0" borderId="0" xfId="19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16" fillId="0" borderId="7" xfId="19" applyNumberFormat="1" applyFont="1" applyBorder="1" applyAlignment="1">
      <alignment vertical="center"/>
      <protection/>
    </xf>
    <xf numFmtId="0" fontId="2" fillId="0" borderId="0" xfId="19" applyFont="1" applyBorder="1" applyAlignment="1">
      <alignment horizontal="right" vertical="center" wrapText="1"/>
      <protection/>
    </xf>
    <xf numFmtId="3" fontId="2" fillId="0" borderId="11" xfId="19" applyNumberFormat="1" applyBorder="1" applyAlignment="1">
      <alignment vertical="center"/>
      <protection/>
    </xf>
    <xf numFmtId="3" fontId="16" fillId="0" borderId="11" xfId="19" applyNumberFormat="1" applyFont="1" applyBorder="1" applyAlignment="1">
      <alignment vertical="center"/>
      <protection/>
    </xf>
    <xf numFmtId="0" fontId="2" fillId="0" borderId="29" xfId="19" applyFont="1" applyBorder="1" applyAlignment="1">
      <alignment horizontal="right" vertical="center" wrapText="1"/>
      <protection/>
    </xf>
    <xf numFmtId="3" fontId="16" fillId="0" borderId="30" xfId="19" applyNumberFormat="1" applyFont="1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 wrapText="1"/>
      <protection/>
    </xf>
    <xf numFmtId="0" fontId="17" fillId="0" borderId="5" xfId="19" applyFont="1" applyBorder="1" applyAlignment="1">
      <alignment horizontal="right" vertical="center" wrapText="1"/>
      <protection/>
    </xf>
    <xf numFmtId="4" fontId="11" fillId="0" borderId="5" xfId="19" applyNumberFormat="1" applyFont="1" applyBorder="1" applyAlignment="1">
      <alignment horizontal="center" vertical="center"/>
      <protection/>
    </xf>
    <xf numFmtId="0" fontId="17" fillId="0" borderId="20" xfId="21" applyFont="1" applyFill="1" applyBorder="1" applyAlignment="1">
      <alignment horizontal="right" vertical="center" wrapText="1"/>
      <protection/>
    </xf>
    <xf numFmtId="3" fontId="2" fillId="0" borderId="31" xfId="19" applyNumberFormat="1" applyFont="1" applyBorder="1" applyAlignment="1">
      <alignment horizontal="center" vertical="center"/>
      <protection/>
    </xf>
    <xf numFmtId="0" fontId="17" fillId="0" borderId="32" xfId="21" applyFont="1" applyFill="1" applyBorder="1" applyAlignment="1">
      <alignment horizontal="right" vertical="center" wrapText="1"/>
      <protection/>
    </xf>
    <xf numFmtId="3" fontId="17" fillId="0" borderId="6" xfId="19" applyNumberFormat="1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/>
      <protection/>
    </xf>
    <xf numFmtId="0" fontId="17" fillId="0" borderId="26" xfId="19" applyFont="1" applyBorder="1" applyAlignment="1">
      <alignment horizontal="right" vertical="center"/>
      <protection/>
    </xf>
    <xf numFmtId="0" fontId="17" fillId="0" borderId="22" xfId="19" applyFont="1" applyBorder="1" applyAlignment="1">
      <alignment horizontal="right" vertical="center"/>
      <protection/>
    </xf>
    <xf numFmtId="0" fontId="17" fillId="0" borderId="11" xfId="19" applyFont="1" applyBorder="1" applyAlignment="1">
      <alignment vertical="center" wrapText="1"/>
      <protection/>
    </xf>
    <xf numFmtId="3" fontId="17" fillId="0" borderId="7" xfId="19" applyNumberFormat="1" applyFont="1" applyBorder="1" applyAlignment="1">
      <alignment horizontal="center" vertical="center"/>
      <protection/>
    </xf>
    <xf numFmtId="3" fontId="2" fillId="0" borderId="1" xfId="19" applyNumberFormat="1" applyFont="1" applyBorder="1" applyAlignment="1">
      <alignment horizontal="center" vertical="center"/>
      <protection/>
    </xf>
    <xf numFmtId="0" fontId="17" fillId="0" borderId="26" xfId="19" applyFont="1" applyBorder="1" applyAlignment="1">
      <alignment horizontal="right" vertical="center" wrapText="1"/>
      <protection/>
    </xf>
    <xf numFmtId="0" fontId="2" fillId="0" borderId="9" xfId="19" applyFont="1" applyBorder="1" applyAlignment="1">
      <alignment vertical="center" wrapText="1"/>
      <protection/>
    </xf>
    <xf numFmtId="3" fontId="2" fillId="0" borderId="7" xfId="19" applyNumberFormat="1" applyBorder="1" applyAlignment="1">
      <alignment horizontal="right" vertical="center"/>
      <protection/>
    </xf>
    <xf numFmtId="3" fontId="2" fillId="0" borderId="5" xfId="19" applyNumberFormat="1" applyFont="1" applyBorder="1" applyAlignment="1">
      <alignment horizontal="center" vertical="center"/>
      <protection/>
    </xf>
    <xf numFmtId="0" fontId="2" fillId="0" borderId="21" xfId="19" applyBorder="1" applyAlignment="1">
      <alignment horizontal="center"/>
      <protection/>
    </xf>
    <xf numFmtId="0" fontId="17" fillId="0" borderId="33" xfId="19" applyFont="1" applyBorder="1" applyAlignment="1">
      <alignment horizontal="right" vertical="center" wrapText="1"/>
      <protection/>
    </xf>
    <xf numFmtId="0" fontId="17" fillId="0" borderId="13" xfId="19" applyFont="1" applyBorder="1" applyAlignment="1">
      <alignment horizontal="right" vertical="center" wrapText="1"/>
      <protection/>
    </xf>
    <xf numFmtId="49" fontId="10" fillId="0" borderId="34" xfId="19" applyNumberFormat="1" applyFont="1" applyBorder="1" applyAlignment="1">
      <alignment horizontal="center" vertical="center"/>
      <protection/>
    </xf>
    <xf numFmtId="0" fontId="8" fillId="0" borderId="35" xfId="19" applyFont="1" applyBorder="1" applyAlignment="1">
      <alignment horizontal="center" vertical="center"/>
      <protection/>
    </xf>
    <xf numFmtId="49" fontId="9" fillId="0" borderId="17" xfId="19" applyNumberFormat="1" applyFont="1" applyBorder="1" applyAlignment="1">
      <alignment horizontal="center"/>
      <protection/>
    </xf>
    <xf numFmtId="0" fontId="2" fillId="0" borderId="27" xfId="19" applyBorder="1" applyAlignment="1">
      <alignment horizontal="center"/>
      <protection/>
    </xf>
    <xf numFmtId="0" fontId="17" fillId="0" borderId="26" xfId="21" applyFont="1" applyFill="1" applyBorder="1" applyAlignment="1">
      <alignment horizontal="right" vertical="center" wrapText="1"/>
      <protection/>
    </xf>
    <xf numFmtId="0" fontId="17" fillId="0" borderId="29" xfId="21" applyFont="1" applyFill="1" applyBorder="1" applyAlignment="1">
      <alignment horizontal="right" vertical="center" wrapText="1"/>
      <protection/>
    </xf>
    <xf numFmtId="3" fontId="17" fillId="0" borderId="30" xfId="19" applyNumberFormat="1" applyFont="1" applyBorder="1" applyAlignment="1">
      <alignment horizontal="center" vertical="center"/>
      <protection/>
    </xf>
    <xf numFmtId="3" fontId="17" fillId="0" borderId="28" xfId="19" applyNumberFormat="1" applyFont="1" applyBorder="1" applyAlignment="1">
      <alignment vertical="center"/>
      <protection/>
    </xf>
    <xf numFmtId="3" fontId="17" fillId="0" borderId="27" xfId="19" applyNumberFormat="1" applyFont="1" applyBorder="1" applyAlignment="1">
      <alignment horizontal="center" vertical="center"/>
      <protection/>
    </xf>
    <xf numFmtId="3" fontId="17" fillId="0" borderId="5" xfId="19" applyNumberFormat="1" applyFont="1" applyBorder="1" applyAlignment="1">
      <alignment vertical="center"/>
      <protection/>
    </xf>
    <xf numFmtId="49" fontId="2" fillId="0" borderId="0" xfId="19" applyNumberFormat="1" applyFont="1" applyBorder="1" applyAlignment="1">
      <alignment horizontal="center" vertical="center"/>
      <protection/>
    </xf>
    <xf numFmtId="3" fontId="2" fillId="0" borderId="13" xfId="19" applyNumberFormat="1" applyBorder="1" applyAlignment="1">
      <alignment vertical="center"/>
      <protection/>
    </xf>
    <xf numFmtId="3" fontId="17" fillId="0" borderId="32" xfId="19" applyNumberFormat="1" applyFont="1" applyBorder="1" applyAlignment="1">
      <alignment horizontal="center" vertical="center"/>
      <protection/>
    </xf>
    <xf numFmtId="3" fontId="17" fillId="0" borderId="13" xfId="19" applyNumberFormat="1" applyFont="1" applyBorder="1" applyAlignment="1">
      <alignment horizontal="center" vertical="center"/>
      <protection/>
    </xf>
    <xf numFmtId="3" fontId="17" fillId="0" borderId="12" xfId="19" applyNumberFormat="1" applyFont="1" applyBorder="1" applyAlignment="1">
      <alignment horizontal="center" vertical="center"/>
      <protection/>
    </xf>
    <xf numFmtId="0" fontId="17" fillId="0" borderId="32" xfId="19" applyFont="1" applyBorder="1" applyAlignment="1">
      <alignment horizontal="right" vertical="center" wrapText="1"/>
      <protection/>
    </xf>
    <xf numFmtId="49" fontId="2" fillId="0" borderId="29" xfId="19" applyNumberFormat="1" applyFont="1" applyBorder="1" applyAlignment="1">
      <alignment horizontal="center" vertical="center"/>
      <protection/>
    </xf>
    <xf numFmtId="3" fontId="17" fillId="0" borderId="28" xfId="19" applyNumberFormat="1" applyFont="1" applyBorder="1" applyAlignment="1">
      <alignment horizontal="center" vertical="center"/>
      <protection/>
    </xf>
    <xf numFmtId="3" fontId="17" fillId="0" borderId="19" xfId="19" applyNumberFormat="1" applyFon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0" fontId="0" fillId="0" borderId="21" xfId="20" applyBorder="1" applyAlignment="1">
      <alignment horizontal="center"/>
      <protection/>
    </xf>
    <xf numFmtId="0" fontId="11" fillId="0" borderId="23" xfId="19" applyFont="1" applyBorder="1" applyAlignment="1">
      <alignment horizontal="center"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17" fillId="0" borderId="9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2" fillId="0" borderId="1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8" fillId="0" borderId="23" xfId="18" applyFont="1" applyBorder="1" applyAlignment="1">
      <alignment horizontal="right" vertical="center" wrapText="1"/>
      <protection/>
    </xf>
    <xf numFmtId="3" fontId="2" fillId="0" borderId="8" xfId="19" applyNumberFormat="1" applyBorder="1" applyAlignment="1">
      <alignment horizontal="center" vertical="center"/>
      <protection/>
    </xf>
    <xf numFmtId="0" fontId="17" fillId="0" borderId="22" xfId="19" applyFont="1" applyBorder="1" applyAlignment="1">
      <alignment horizontal="right" vertical="center" wrapText="1"/>
      <protection/>
    </xf>
    <xf numFmtId="3" fontId="10" fillId="0" borderId="28" xfId="19" applyNumberFormat="1" applyFont="1" applyBorder="1" applyAlignment="1">
      <alignment vertical="center"/>
      <protection/>
    </xf>
    <xf numFmtId="0" fontId="17" fillId="0" borderId="36" xfId="19" applyFont="1" applyBorder="1" applyAlignment="1">
      <alignment horizontal="right" vertical="center" wrapText="1"/>
      <protection/>
    </xf>
    <xf numFmtId="0" fontId="17" fillId="0" borderId="7" xfId="19" applyFont="1" applyBorder="1" applyAlignment="1">
      <alignment vertical="center" wrapText="1"/>
      <protection/>
    </xf>
    <xf numFmtId="0" fontId="17" fillId="0" borderId="7" xfId="19" applyFont="1" applyBorder="1" applyAlignment="1">
      <alignment horizontal="center" vertical="center" wrapText="1"/>
      <protection/>
    </xf>
    <xf numFmtId="3" fontId="2" fillId="0" borderId="9" xfId="19" applyNumberFormat="1" applyFont="1" applyBorder="1" applyAlignment="1">
      <alignment vertical="center"/>
      <protection/>
    </xf>
    <xf numFmtId="3" fontId="2" fillId="0" borderId="9" xfId="19" applyNumberFormat="1" applyBorder="1" applyAlignment="1">
      <alignment horizontal="center" vertical="center"/>
      <protection/>
    </xf>
    <xf numFmtId="3" fontId="2" fillId="0" borderId="7" xfId="19" applyNumberFormat="1" applyFill="1" applyBorder="1" applyAlignment="1">
      <alignment vertical="center"/>
      <protection/>
    </xf>
    <xf numFmtId="0" fontId="2" fillId="0" borderId="7" xfId="19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vertical="center" wrapText="1"/>
      <protection/>
    </xf>
    <xf numFmtId="0" fontId="17" fillId="0" borderId="34" xfId="19" applyFont="1" applyBorder="1" applyAlignment="1">
      <alignment vertical="center" wrapText="1"/>
      <protection/>
    </xf>
    <xf numFmtId="0" fontId="17" fillId="0" borderId="33" xfId="19" applyFont="1" applyBorder="1" applyAlignment="1">
      <alignment vertical="center" wrapText="1"/>
      <protection/>
    </xf>
    <xf numFmtId="3" fontId="10" fillId="0" borderId="28" xfId="19" applyNumberFormat="1" applyFont="1" applyBorder="1" applyAlignment="1">
      <alignment horizontal="center" vertical="center"/>
      <protection/>
    </xf>
    <xf numFmtId="3" fontId="17" fillId="0" borderId="4" xfId="19" applyNumberFormat="1" applyFont="1" applyBorder="1" applyAlignment="1">
      <alignment horizontal="center" vertical="center"/>
      <protection/>
    </xf>
    <xf numFmtId="3" fontId="13" fillId="0" borderId="7" xfId="19" applyNumberFormat="1" applyFont="1" applyBorder="1" applyAlignment="1">
      <alignment vertical="center"/>
      <protection/>
    </xf>
    <xf numFmtId="0" fontId="17" fillId="0" borderId="21" xfId="19" applyFont="1" applyBorder="1" applyAlignment="1">
      <alignment vertical="center" wrapText="1"/>
      <protection/>
    </xf>
    <xf numFmtId="0" fontId="17" fillId="0" borderId="23" xfId="19" applyFont="1" applyBorder="1" applyAlignment="1">
      <alignment vertical="center" wrapText="1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7" xfId="19" applyFont="1" applyBorder="1" applyAlignment="1">
      <alignment vertical="top" wrapText="1"/>
      <protection/>
    </xf>
    <xf numFmtId="49" fontId="10" fillId="0" borderId="6" xfId="19" applyNumberFormat="1" applyFont="1" applyBorder="1" applyAlignment="1">
      <alignment horizontal="center" vertical="center"/>
      <protection/>
    </xf>
    <xf numFmtId="3" fontId="17" fillId="0" borderId="13" xfId="19" applyNumberFormat="1" applyFont="1" applyBorder="1" applyAlignment="1">
      <alignment horizontal="center" vertical="center"/>
      <protection/>
    </xf>
    <xf numFmtId="3" fontId="17" fillId="0" borderId="28" xfId="19" applyNumberFormat="1" applyFont="1" applyBorder="1" applyAlignment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3" fontId="17" fillId="0" borderId="6" xfId="19" applyNumberFormat="1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vertical="center" wrapText="1"/>
      <protection/>
    </xf>
    <xf numFmtId="0" fontId="2" fillId="0" borderId="8" xfId="19" applyFont="1" applyBorder="1" applyAlignment="1">
      <alignment vertical="center" wrapText="1"/>
      <protection/>
    </xf>
    <xf numFmtId="3" fontId="2" fillId="0" borderId="10" xfId="19" applyNumberFormat="1" applyBorder="1" applyAlignment="1">
      <alignment vertical="center"/>
      <protection/>
    </xf>
    <xf numFmtId="0" fontId="12" fillId="0" borderId="2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 vertical="center"/>
      <protection/>
    </xf>
    <xf numFmtId="49" fontId="2" fillId="0" borderId="5" xfId="19" applyNumberFormat="1" applyFont="1" applyBorder="1" applyAlignment="1">
      <alignment horizontal="center" vertical="center"/>
      <protection/>
    </xf>
    <xf numFmtId="0" fontId="2" fillId="0" borderId="5" xfId="19" applyFont="1" applyBorder="1" applyAlignment="1">
      <alignment vertical="center"/>
      <protection/>
    </xf>
    <xf numFmtId="49" fontId="2" fillId="0" borderId="37" xfId="19" applyNumberFormat="1" applyBorder="1" applyAlignment="1">
      <alignment horizontal="center" vertical="center"/>
      <protection/>
    </xf>
    <xf numFmtId="0" fontId="17" fillId="0" borderId="15" xfId="21" applyFont="1" applyFill="1" applyBorder="1" applyAlignment="1">
      <alignment horizontal="right" vertical="center" wrapText="1"/>
      <protection/>
    </xf>
    <xf numFmtId="3" fontId="2" fillId="0" borderId="8" xfId="19" applyNumberFormat="1" applyFont="1" applyBorder="1" applyAlignment="1">
      <alignment horizontal="center" vertical="center"/>
      <protection/>
    </xf>
    <xf numFmtId="3" fontId="17" fillId="0" borderId="8" xfId="19" applyNumberFormat="1" applyFont="1" applyBorder="1" applyAlignment="1">
      <alignment horizontal="center" vertical="center"/>
      <protection/>
    </xf>
    <xf numFmtId="49" fontId="2" fillId="0" borderId="28" xfId="19" applyNumberFormat="1" applyBorder="1" applyAlignment="1">
      <alignment horizontal="center" vertical="center"/>
      <protection/>
    </xf>
    <xf numFmtId="0" fontId="9" fillId="0" borderId="0" xfId="19" applyFont="1" applyAlignment="1">
      <alignment vertical="center"/>
      <protection/>
    </xf>
    <xf numFmtId="4" fontId="13" fillId="0" borderId="0" xfId="20" applyNumberFormat="1" applyFont="1">
      <alignment/>
      <protection/>
    </xf>
    <xf numFmtId="49" fontId="2" fillId="0" borderId="1" xfId="19" applyNumberFormat="1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 wrapText="1"/>
      <protection/>
    </xf>
    <xf numFmtId="0" fontId="2" fillId="0" borderId="9" xfId="19" applyBorder="1" applyAlignment="1">
      <alignment vertical="center"/>
      <protection/>
    </xf>
    <xf numFmtId="3" fontId="12" fillId="0" borderId="18" xfId="19" applyNumberFormat="1" applyFont="1" applyBorder="1" applyAlignment="1">
      <alignment vertical="center"/>
      <protection/>
    </xf>
    <xf numFmtId="0" fontId="17" fillId="0" borderId="12" xfId="21" applyFont="1" applyFill="1" applyBorder="1" applyAlignment="1">
      <alignment vertical="center" wrapText="1"/>
      <protection/>
    </xf>
    <xf numFmtId="0" fontId="17" fillId="0" borderId="19" xfId="19" applyFont="1" applyBorder="1" applyAlignment="1">
      <alignment horizontal="right" vertical="center" wrapText="1"/>
      <protection/>
    </xf>
    <xf numFmtId="49" fontId="10" fillId="0" borderId="15" xfId="19" applyNumberFormat="1" applyFont="1" applyBorder="1" applyAlignment="1">
      <alignment horizontal="center" vertical="center"/>
      <protection/>
    </xf>
    <xf numFmtId="49" fontId="0" fillId="0" borderId="12" xfId="19" applyNumberFormat="1" applyFont="1" applyBorder="1" applyAlignment="1">
      <alignment horizontal="center" vertical="center"/>
      <protection/>
    </xf>
    <xf numFmtId="49" fontId="0" fillId="0" borderId="14" xfId="19" applyNumberFormat="1" applyFont="1" applyBorder="1" applyAlignment="1">
      <alignment horizontal="center" vertical="center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3" fontId="0" fillId="0" borderId="7" xfId="19" applyNumberFormat="1" applyFont="1" applyBorder="1" applyAlignment="1">
      <alignment vertical="center"/>
      <protection/>
    </xf>
    <xf numFmtId="49" fontId="2" fillId="0" borderId="10" xfId="19" applyNumberFormat="1" applyFont="1" applyBorder="1" applyAlignment="1">
      <alignment horizontal="center" vertical="center"/>
      <protection/>
    </xf>
    <xf numFmtId="0" fontId="2" fillId="0" borderId="10" xfId="19" applyFont="1" applyBorder="1" applyAlignment="1">
      <alignment vertical="center" wrapText="1"/>
      <protection/>
    </xf>
    <xf numFmtId="0" fontId="2" fillId="0" borderId="26" xfId="19" applyFont="1" applyBorder="1" applyAlignment="1">
      <alignment horizontal="left" vertical="center" wrapText="1"/>
      <protection/>
    </xf>
    <xf numFmtId="3" fontId="2" fillId="0" borderId="28" xfId="19" applyNumberFormat="1" applyFont="1" applyBorder="1" applyAlignment="1">
      <alignment horizontal="right" vertical="center"/>
      <protection/>
    </xf>
    <xf numFmtId="0" fontId="2" fillId="0" borderId="34" xfId="19" applyFont="1" applyBorder="1" applyAlignment="1">
      <alignment horizontal="left" vertical="center" wrapText="1"/>
      <protection/>
    </xf>
    <xf numFmtId="3" fontId="2" fillId="0" borderId="7" xfId="19" applyNumberFormat="1" applyFont="1" applyBorder="1" applyAlignment="1">
      <alignment horizontal="right" vertical="center"/>
      <protection/>
    </xf>
    <xf numFmtId="49" fontId="10" fillId="0" borderId="26" xfId="19" applyNumberFormat="1" applyFont="1" applyBorder="1" applyAlignment="1">
      <alignment horizontal="center" vertical="center"/>
      <protection/>
    </xf>
    <xf numFmtId="4" fontId="0" fillId="0" borderId="5" xfId="19" applyNumberFormat="1" applyFont="1" applyBorder="1" applyAlignment="1">
      <alignment horizontal="right" vertical="center"/>
      <protection/>
    </xf>
    <xf numFmtId="4" fontId="2" fillId="0" borderId="28" xfId="19" applyNumberFormat="1" applyFont="1" applyBorder="1" applyAlignment="1">
      <alignment horizontal="right" vertical="center"/>
      <protection/>
    </xf>
    <xf numFmtId="4" fontId="0" fillId="0" borderId="6" xfId="19" applyNumberFormat="1" applyFont="1" applyBorder="1" applyAlignment="1">
      <alignment horizontal="right" vertical="center"/>
      <protection/>
    </xf>
    <xf numFmtId="0" fontId="10" fillId="0" borderId="38" xfId="19" applyFont="1" applyBorder="1" applyAlignment="1">
      <alignment horizontal="center" vertical="center"/>
      <protection/>
    </xf>
    <xf numFmtId="0" fontId="10" fillId="0" borderId="34" xfId="19" applyFont="1" applyBorder="1" applyAlignment="1">
      <alignment horizontal="center" vertical="center"/>
      <protection/>
    </xf>
    <xf numFmtId="0" fontId="17" fillId="0" borderId="23" xfId="19" applyFont="1" applyBorder="1" applyAlignment="1">
      <alignment horizontal="right" vertical="center" wrapText="1"/>
      <protection/>
    </xf>
    <xf numFmtId="0" fontId="2" fillId="0" borderId="33" xfId="19" applyFont="1" applyBorder="1" applyAlignment="1">
      <alignment horizontal="left" vertical="center" wrapText="1"/>
      <protection/>
    </xf>
    <xf numFmtId="0" fontId="17" fillId="0" borderId="0" xfId="19" applyFont="1">
      <alignment/>
      <protection/>
    </xf>
    <xf numFmtId="3" fontId="10" fillId="0" borderId="5" xfId="19" applyNumberFormat="1" applyFont="1" applyBorder="1" applyAlignment="1">
      <alignment horizontal="center" vertical="center"/>
      <protection/>
    </xf>
    <xf numFmtId="3" fontId="11" fillId="0" borderId="5" xfId="19" applyNumberFormat="1" applyFont="1" applyBorder="1" applyAlignment="1">
      <alignment horizontal="center" vertical="center"/>
      <protection/>
    </xf>
    <xf numFmtId="3" fontId="11" fillId="0" borderId="1" xfId="19" applyNumberFormat="1" applyFont="1" applyBorder="1" applyAlignment="1">
      <alignment horizontal="center" vertical="center"/>
      <protection/>
    </xf>
    <xf numFmtId="3" fontId="10" fillId="0" borderId="1" xfId="19" applyNumberFormat="1" applyFont="1" applyBorder="1" applyAlignment="1">
      <alignment horizontal="center" vertical="center"/>
      <protection/>
    </xf>
    <xf numFmtId="3" fontId="11" fillId="0" borderId="28" xfId="19" applyNumberFormat="1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horizontal="center" vertical="center"/>
      <protection/>
    </xf>
    <xf numFmtId="0" fontId="10" fillId="0" borderId="39" xfId="19" applyFont="1" applyBorder="1" applyAlignment="1">
      <alignment horizontal="center"/>
      <protection/>
    </xf>
    <xf numFmtId="49" fontId="10" fillId="0" borderId="23" xfId="19" applyNumberFormat="1" applyFont="1" applyBorder="1" applyAlignment="1">
      <alignment horizontal="center" vertical="center"/>
      <protection/>
    </xf>
    <xf numFmtId="3" fontId="10" fillId="0" borderId="10" xfId="19" applyNumberFormat="1" applyFont="1" applyBorder="1" applyAlignment="1">
      <alignment vertical="center"/>
      <protection/>
    </xf>
    <xf numFmtId="3" fontId="10" fillId="0" borderId="10" xfId="19" applyNumberFormat="1" applyFont="1" applyBorder="1" applyAlignment="1">
      <alignment horizontal="center" vertical="center"/>
      <protection/>
    </xf>
    <xf numFmtId="3" fontId="17" fillId="0" borderId="7" xfId="19" applyNumberFormat="1" applyFont="1" applyBorder="1" applyAlignment="1">
      <alignment horizontal="center" vertical="center"/>
      <protection/>
    </xf>
    <xf numFmtId="0" fontId="2" fillId="0" borderId="10" xfId="19" applyFont="1" applyBorder="1" applyAlignment="1">
      <alignment horizontal="left" vertical="center" wrapText="1"/>
      <protection/>
    </xf>
    <xf numFmtId="3" fontId="16" fillId="0" borderId="10" xfId="19" applyNumberFormat="1" applyFont="1" applyBorder="1" applyAlignment="1">
      <alignment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49" fontId="13" fillId="0" borderId="7" xfId="19" applyNumberFormat="1" applyFont="1" applyBorder="1" applyAlignment="1">
      <alignment horizontal="center" vertical="center"/>
      <protection/>
    </xf>
    <xf numFmtId="0" fontId="13" fillId="0" borderId="7" xfId="19" applyFont="1" applyBorder="1" applyAlignment="1">
      <alignment horizontal="left" vertical="center" wrapText="1"/>
      <protection/>
    </xf>
    <xf numFmtId="0" fontId="17" fillId="0" borderId="11" xfId="19" applyFont="1" applyBorder="1" applyAlignment="1">
      <alignment horizontal="center"/>
      <protection/>
    </xf>
    <xf numFmtId="0" fontId="17" fillId="0" borderId="40" xfId="19" applyFont="1" applyBorder="1" applyAlignment="1">
      <alignment horizontal="center"/>
      <protection/>
    </xf>
    <xf numFmtId="0" fontId="17" fillId="0" borderId="22" xfId="21" applyFont="1" applyFill="1" applyBorder="1" applyAlignment="1">
      <alignment horizontal="center" vertical="center" wrapText="1"/>
      <protection/>
    </xf>
    <xf numFmtId="0" fontId="17" fillId="0" borderId="19" xfId="21" applyFont="1" applyFill="1" applyBorder="1" applyAlignment="1">
      <alignment horizontal="center" vertical="center" wrapText="1"/>
      <protection/>
    </xf>
    <xf numFmtId="0" fontId="10" fillId="0" borderId="33" xfId="19" applyFont="1" applyBorder="1" applyAlignment="1">
      <alignment horizontal="center" vertical="center"/>
      <protection/>
    </xf>
    <xf numFmtId="0" fontId="10" fillId="0" borderId="23" xfId="19" applyFont="1" applyBorder="1" applyAlignment="1">
      <alignment horizontal="center" vertical="center" wrapText="1"/>
      <protection/>
    </xf>
    <xf numFmtId="0" fontId="10" fillId="0" borderId="20" xfId="19" applyFont="1" applyBorder="1" applyAlignment="1">
      <alignment horizontal="center" vertical="center" wrapText="1"/>
      <protection/>
    </xf>
    <xf numFmtId="44" fontId="10" fillId="0" borderId="34" xfId="24" applyFont="1" applyBorder="1" applyAlignment="1">
      <alignment horizontal="center" vertical="center" wrapText="1"/>
    </xf>
    <xf numFmtId="44" fontId="10" fillId="0" borderId="15" xfId="24" applyFont="1" applyBorder="1" applyAlignment="1">
      <alignment horizontal="center" vertical="center" wrapText="1"/>
    </xf>
    <xf numFmtId="0" fontId="12" fillId="0" borderId="34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10" fillId="0" borderId="3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7" fillId="0" borderId="33" xfId="21" applyFont="1" applyFill="1" applyBorder="1" applyAlignment="1">
      <alignment horizontal="center" vertical="center" wrapText="1"/>
      <protection/>
    </xf>
    <xf numFmtId="0" fontId="17" fillId="0" borderId="15" xfId="21" applyFont="1" applyFill="1" applyBorder="1" applyAlignment="1">
      <alignment horizontal="center" vertical="center" wrapText="1"/>
      <protection/>
    </xf>
    <xf numFmtId="0" fontId="17" fillId="0" borderId="41" xfId="19" applyFont="1" applyBorder="1" applyAlignment="1">
      <alignment horizontal="center" vertical="center"/>
      <protection/>
    </xf>
    <xf numFmtId="0" fontId="17" fillId="0" borderId="42" xfId="19" applyFont="1" applyBorder="1" applyAlignment="1">
      <alignment horizontal="center" vertical="center"/>
      <protection/>
    </xf>
    <xf numFmtId="0" fontId="10" fillId="0" borderId="34" xfId="19" applyFont="1" applyBorder="1" applyAlignment="1">
      <alignment horizontal="center" vertical="center" wrapText="1"/>
      <protection/>
    </xf>
    <xf numFmtId="0" fontId="10" fillId="0" borderId="15" xfId="19" applyFont="1" applyBorder="1" applyAlignment="1">
      <alignment horizontal="center" vertical="center" wrapText="1"/>
      <protection/>
    </xf>
    <xf numFmtId="0" fontId="9" fillId="0" borderId="43" xfId="19" applyFont="1" applyBorder="1" applyAlignment="1">
      <alignment horizontal="center" vertical="center"/>
      <protection/>
    </xf>
    <xf numFmtId="0" fontId="9" fillId="0" borderId="44" xfId="19" applyFont="1" applyBorder="1" applyAlignment="1">
      <alignment horizontal="center" vertical="center"/>
      <protection/>
    </xf>
    <xf numFmtId="0" fontId="9" fillId="0" borderId="45" xfId="19" applyFont="1" applyBorder="1" applyAlignment="1">
      <alignment horizontal="center" vertical="center"/>
      <protection/>
    </xf>
    <xf numFmtId="0" fontId="10" fillId="0" borderId="33" xfId="19" applyFont="1" applyBorder="1" applyAlignment="1">
      <alignment horizontal="center" vertical="center" wrapText="1"/>
      <protection/>
    </xf>
    <xf numFmtId="0" fontId="10" fillId="0" borderId="38" xfId="19" applyFont="1" applyBorder="1" applyAlignment="1">
      <alignment horizontal="center" vertical="center"/>
      <protection/>
    </xf>
    <xf numFmtId="0" fontId="10" fillId="0" borderId="46" xfId="19" applyFont="1" applyBorder="1" applyAlignment="1">
      <alignment horizontal="center" vertical="center"/>
      <protection/>
    </xf>
    <xf numFmtId="0" fontId="9" fillId="0" borderId="43" xfId="19" applyFont="1" applyBorder="1" applyAlignment="1">
      <alignment horizontal="center" vertical="center" wrapText="1"/>
      <protection/>
    </xf>
    <xf numFmtId="0" fontId="9" fillId="0" borderId="44" xfId="19" applyFont="1" applyBorder="1" applyAlignment="1">
      <alignment horizontal="center" vertical="center" wrapText="1"/>
      <protection/>
    </xf>
    <xf numFmtId="0" fontId="9" fillId="0" borderId="45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7" fillId="2" borderId="35" xfId="19" applyFont="1" applyFill="1" applyBorder="1" applyAlignment="1">
      <alignment horizontal="center" vertical="center" wrapText="1"/>
      <protection/>
    </xf>
    <xf numFmtId="0" fontId="7" fillId="2" borderId="31" xfId="19" applyFont="1" applyFill="1" applyBorder="1" applyAlignment="1">
      <alignment horizontal="center" vertical="center"/>
      <protection/>
    </xf>
    <xf numFmtId="0" fontId="7" fillId="2" borderId="47" xfId="19" applyFont="1" applyFill="1" applyBorder="1" applyAlignment="1">
      <alignment horizontal="center" vertical="center"/>
      <protection/>
    </xf>
    <xf numFmtId="0" fontId="7" fillId="2" borderId="48" xfId="19" applyFont="1" applyFill="1" applyBorder="1" applyAlignment="1">
      <alignment horizontal="center" vertical="center"/>
      <protection/>
    </xf>
    <xf numFmtId="0" fontId="7" fillId="2" borderId="35" xfId="19" applyFont="1" applyFill="1" applyBorder="1" applyAlignment="1">
      <alignment horizontal="center" vertical="center"/>
      <protection/>
    </xf>
    <xf numFmtId="0" fontId="14" fillId="0" borderId="49" xfId="19" applyFont="1" applyBorder="1" applyAlignment="1">
      <alignment horizontal="right" vertical="center"/>
      <protection/>
    </xf>
    <xf numFmtId="0" fontId="14" fillId="0" borderId="44" xfId="19" applyFont="1" applyBorder="1" applyAlignment="1">
      <alignment horizontal="right" vertical="center"/>
      <protection/>
    </xf>
    <xf numFmtId="0" fontId="14" fillId="0" borderId="45" xfId="19" applyFont="1" applyBorder="1" applyAlignment="1">
      <alignment horizontal="right" vertical="center"/>
      <protection/>
    </xf>
    <xf numFmtId="0" fontId="10" fillId="0" borderId="38" xfId="19" applyFont="1" applyBorder="1" applyAlignment="1">
      <alignment horizontal="center" vertical="center" wrapText="1"/>
      <protection/>
    </xf>
    <xf numFmtId="0" fontId="10" fillId="0" borderId="46" xfId="19" applyFont="1" applyBorder="1" applyAlignment="1">
      <alignment horizontal="center" vertical="center" wrapText="1"/>
      <protection/>
    </xf>
    <xf numFmtId="0" fontId="17" fillId="0" borderId="11" xfId="19" applyFont="1" applyBorder="1" applyAlignment="1">
      <alignment horizontal="center" vertical="center" wrapText="1"/>
      <protection/>
    </xf>
    <xf numFmtId="0" fontId="17" fillId="0" borderId="0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17" fillId="0" borderId="26" xfId="19" applyFont="1" applyBorder="1" applyAlignment="1">
      <alignment horizontal="right" vertical="center" wrapText="1"/>
      <protection/>
    </xf>
    <xf numFmtId="0" fontId="17" fillId="0" borderId="12" xfId="19" applyFont="1" applyBorder="1" applyAlignment="1">
      <alignment horizontal="right" vertical="center" wrapText="1"/>
      <protection/>
    </xf>
    <xf numFmtId="0" fontId="10" fillId="0" borderId="21" xfId="19" applyFont="1" applyBorder="1" applyAlignment="1">
      <alignment horizontal="center" vertical="center" wrapText="1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7" fillId="0" borderId="13" xfId="19" applyFont="1" applyBorder="1" applyAlignment="1">
      <alignment horizontal="right" vertical="center" wrapText="1"/>
      <protection/>
    </xf>
    <xf numFmtId="0" fontId="10" fillId="0" borderId="21" xfId="19" applyFont="1" applyBorder="1" applyAlignment="1">
      <alignment horizontal="center" vertical="center"/>
      <protection/>
    </xf>
    <xf numFmtId="0" fontId="10" fillId="0" borderId="20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center" vertical="center"/>
      <protection/>
    </xf>
    <xf numFmtId="0" fontId="17" fillId="0" borderId="13" xfId="19" applyFont="1" applyBorder="1" applyAlignment="1">
      <alignment horizontal="center" vertical="center"/>
      <protection/>
    </xf>
    <xf numFmtId="0" fontId="17" fillId="0" borderId="33" xfId="19" applyFont="1" applyBorder="1" applyAlignment="1">
      <alignment horizontal="right" vertical="center" wrapText="1"/>
      <protection/>
    </xf>
    <xf numFmtId="0" fontId="17" fillId="0" borderId="15" xfId="19" applyFont="1" applyBorder="1" applyAlignment="1">
      <alignment horizontal="right" vertical="center" wrapText="1"/>
      <protection/>
    </xf>
    <xf numFmtId="0" fontId="10" fillId="0" borderId="50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 textRotation="45"/>
      <protection/>
    </xf>
    <xf numFmtId="0" fontId="6" fillId="0" borderId="0" xfId="19" applyFont="1" applyBorder="1" applyAlignment="1">
      <alignment horizontal="center" vertical="center" textRotation="45"/>
      <protection/>
    </xf>
    <xf numFmtId="0" fontId="6" fillId="0" borderId="27" xfId="19" applyFont="1" applyBorder="1" applyAlignment="1">
      <alignment horizontal="center" vertical="center" textRotation="45"/>
      <protection/>
    </xf>
    <xf numFmtId="0" fontId="6" fillId="0" borderId="26" xfId="19" applyFont="1" applyBorder="1" applyAlignment="1">
      <alignment horizontal="center" vertical="center" textRotation="45"/>
      <protection/>
    </xf>
    <xf numFmtId="0" fontId="19" fillId="0" borderId="11" xfId="19" applyFont="1" applyBorder="1" applyAlignment="1">
      <alignment horizontal="center" vertical="center" textRotation="45"/>
      <protection/>
    </xf>
    <xf numFmtId="0" fontId="19" fillId="0" borderId="0" xfId="19" applyFont="1" applyBorder="1" applyAlignment="1">
      <alignment horizontal="center" vertical="center" textRotation="45"/>
      <protection/>
    </xf>
    <xf numFmtId="0" fontId="6" fillId="0" borderId="13" xfId="19" applyFont="1" applyBorder="1" applyAlignment="1">
      <alignment horizontal="center" vertical="center" textRotation="45"/>
      <protection/>
    </xf>
    <xf numFmtId="0" fontId="6" fillId="0" borderId="40" xfId="19" applyFont="1" applyBorder="1" applyAlignment="1">
      <alignment horizontal="center" vertical="center" textRotation="45"/>
      <protection/>
    </xf>
    <xf numFmtId="0" fontId="6" fillId="0" borderId="42" xfId="19" applyFont="1" applyBorder="1" applyAlignment="1">
      <alignment horizontal="center" vertical="center" textRotation="45"/>
      <protection/>
    </xf>
    <xf numFmtId="0" fontId="6" fillId="0" borderId="11" xfId="19" applyFont="1" applyBorder="1" applyAlignment="1">
      <alignment horizontal="center" vertical="center" textRotation="46"/>
      <protection/>
    </xf>
    <xf numFmtId="0" fontId="6" fillId="0" borderId="13" xfId="19" applyFont="1" applyBorder="1" applyAlignment="1">
      <alignment horizontal="center" vertical="center" textRotation="46"/>
      <protection/>
    </xf>
    <xf numFmtId="0" fontId="17" fillId="0" borderId="23" xfId="19" applyFont="1" applyBorder="1" applyAlignment="1">
      <alignment horizontal="center" vertical="center" wrapText="1"/>
      <protection/>
    </xf>
    <xf numFmtId="0" fontId="17" fillId="0" borderId="20" xfId="19" applyFont="1" applyBorder="1" applyAlignment="1">
      <alignment horizontal="center" vertical="center" wrapText="1"/>
      <protection/>
    </xf>
    <xf numFmtId="0" fontId="17" fillId="0" borderId="22" xfId="19" applyFont="1" applyBorder="1" applyAlignment="1">
      <alignment horizontal="right" vertical="top" wrapText="1"/>
      <protection/>
    </xf>
    <xf numFmtId="0" fontId="17" fillId="0" borderId="19" xfId="19" applyFont="1" applyBorder="1" applyAlignment="1">
      <alignment horizontal="right" vertical="top" wrapText="1"/>
      <protection/>
    </xf>
    <xf numFmtId="0" fontId="6" fillId="0" borderId="11" xfId="19" applyFont="1" applyBorder="1" applyAlignment="1">
      <alignment horizontal="center" vertical="center" textRotation="45"/>
      <protection/>
    </xf>
    <xf numFmtId="0" fontId="6" fillId="0" borderId="13" xfId="19" applyFont="1" applyBorder="1" applyAlignment="1">
      <alignment horizontal="center" vertical="center" textRotation="45"/>
      <protection/>
    </xf>
    <xf numFmtId="0" fontId="17" fillId="0" borderId="26" xfId="21" applyFont="1" applyFill="1" applyBorder="1" applyAlignment="1">
      <alignment horizontal="right" vertical="center" wrapText="1"/>
      <protection/>
    </xf>
    <xf numFmtId="0" fontId="17" fillId="0" borderId="12" xfId="21" applyFont="1" applyFill="1" applyBorder="1" applyAlignment="1">
      <alignment horizontal="right" vertical="center" wrapText="1"/>
      <protection/>
    </xf>
    <xf numFmtId="0" fontId="17" fillId="0" borderId="26" xfId="19" applyFont="1" applyBorder="1" applyAlignment="1">
      <alignment horizontal="center" vertical="center" wrapText="1"/>
      <protection/>
    </xf>
    <xf numFmtId="0" fontId="17" fillId="0" borderId="12" xfId="19" applyFont="1" applyBorder="1" applyAlignment="1">
      <alignment horizontal="center" vertical="center" wrapText="1"/>
      <protection/>
    </xf>
    <xf numFmtId="0" fontId="17" fillId="0" borderId="22" xfId="19" applyFont="1" applyBorder="1" applyAlignment="1">
      <alignment horizontal="right" vertical="center" wrapText="1"/>
      <protection/>
    </xf>
    <xf numFmtId="0" fontId="17" fillId="0" borderId="19" xfId="19" applyFont="1" applyBorder="1" applyAlignment="1">
      <alignment horizontal="right" vertical="center" wrapText="1"/>
      <protection/>
    </xf>
    <xf numFmtId="0" fontId="17" fillId="0" borderId="23" xfId="19" applyFont="1" applyBorder="1" applyAlignment="1">
      <alignment horizontal="right" vertical="center" wrapText="1"/>
      <protection/>
    </xf>
    <xf numFmtId="0" fontId="17" fillId="0" borderId="20" xfId="19" applyFont="1" applyBorder="1" applyAlignment="1">
      <alignment horizontal="right" vertical="center" wrapText="1"/>
      <protection/>
    </xf>
    <xf numFmtId="0" fontId="11" fillId="0" borderId="41" xfId="19" applyFont="1" applyBorder="1" applyAlignment="1">
      <alignment horizontal="right" vertical="center"/>
      <protection/>
    </xf>
    <xf numFmtId="0" fontId="11" fillId="0" borderId="42" xfId="19" applyFont="1" applyBorder="1" applyAlignment="1">
      <alignment horizontal="right" vertical="center"/>
      <protection/>
    </xf>
    <xf numFmtId="0" fontId="17" fillId="0" borderId="29" xfId="19" applyFont="1" applyBorder="1" applyAlignment="1">
      <alignment horizontal="right" vertical="center" wrapText="1"/>
      <protection/>
    </xf>
    <xf numFmtId="0" fontId="17" fillId="0" borderId="32" xfId="19" applyFont="1" applyBorder="1" applyAlignment="1">
      <alignment horizontal="right" vertical="center" wrapText="1"/>
      <protection/>
    </xf>
    <xf numFmtId="0" fontId="11" fillId="0" borderId="23" xfId="19" applyFont="1" applyBorder="1" applyAlignment="1">
      <alignment horizontal="center" vertical="center"/>
      <protection/>
    </xf>
    <xf numFmtId="0" fontId="11" fillId="0" borderId="20" xfId="19" applyFont="1" applyBorder="1" applyAlignment="1">
      <alignment horizontal="center" vertical="center"/>
      <protection/>
    </xf>
    <xf numFmtId="0" fontId="6" fillId="0" borderId="21" xfId="19" applyFont="1" applyBorder="1" applyAlignment="1">
      <alignment horizontal="center" vertical="center" textRotation="45"/>
      <protection/>
    </xf>
    <xf numFmtId="0" fontId="6" fillId="0" borderId="20" xfId="19" applyFont="1" applyBorder="1" applyAlignment="1">
      <alignment horizontal="center" vertical="center" textRotation="45"/>
      <protection/>
    </xf>
    <xf numFmtId="0" fontId="17" fillId="0" borderId="36" xfId="19" applyFont="1" applyBorder="1" applyAlignment="1">
      <alignment horizontal="right" vertical="center" wrapText="1"/>
      <protection/>
    </xf>
    <xf numFmtId="0" fontId="17" fillId="0" borderId="51" xfId="19" applyFont="1" applyBorder="1" applyAlignment="1">
      <alignment horizontal="right" vertical="center" wrapText="1"/>
      <protection/>
    </xf>
    <xf numFmtId="0" fontId="17" fillId="0" borderId="23" xfId="19" applyFont="1" applyBorder="1" applyAlignment="1">
      <alignment horizontal="right" vertical="center"/>
      <protection/>
    </xf>
    <xf numFmtId="0" fontId="17" fillId="0" borderId="21" xfId="19" applyFont="1" applyBorder="1" applyAlignment="1">
      <alignment horizontal="center" vertical="center" wrapText="1"/>
      <protection/>
    </xf>
    <xf numFmtId="4" fontId="10" fillId="0" borderId="7" xfId="19" applyNumberFormat="1" applyFont="1" applyBorder="1" applyAlignment="1">
      <alignment vertical="center"/>
      <protection/>
    </xf>
    <xf numFmtId="0" fontId="17" fillId="0" borderId="41" xfId="19" applyFont="1" applyBorder="1" applyAlignment="1">
      <alignment horizontal="right" vertical="center" wrapText="1"/>
      <protection/>
    </xf>
    <xf numFmtId="0" fontId="17" fillId="0" borderId="42" xfId="19" applyFont="1" applyBorder="1" applyAlignment="1">
      <alignment horizontal="right" vertical="center" wrapText="1"/>
      <protection/>
    </xf>
    <xf numFmtId="4" fontId="14" fillId="0" borderId="2" xfId="19" applyNumberFormat="1" applyFont="1" applyBorder="1" applyAlignment="1">
      <alignment vertical="center"/>
      <protection/>
    </xf>
    <xf numFmtId="0" fontId="2" fillId="0" borderId="7" xfId="19" applyFont="1" applyBorder="1" applyAlignment="1">
      <alignment vertical="center"/>
      <protection/>
    </xf>
    <xf numFmtId="4" fontId="9" fillId="0" borderId="0" xfId="19" applyNumberFormat="1" applyFont="1">
      <alignment/>
      <protection/>
    </xf>
    <xf numFmtId="0" fontId="2" fillId="0" borderId="10" xfId="19" applyBorder="1" applyAlignment="1">
      <alignment vertical="center"/>
      <protection/>
    </xf>
    <xf numFmtId="49" fontId="2" fillId="0" borderId="52" xfId="19" applyNumberFormat="1" applyBorder="1" applyAlignment="1">
      <alignment horizontal="center" vertical="center"/>
      <protection/>
    </xf>
    <xf numFmtId="0" fontId="2" fillId="0" borderId="11" xfId="19" applyBorder="1">
      <alignment/>
      <protection/>
    </xf>
    <xf numFmtId="49" fontId="21" fillId="0" borderId="11" xfId="19" applyNumberFormat="1" applyFont="1" applyBorder="1" applyAlignment="1">
      <alignment horizontal="center" vertical="center" textRotation="45"/>
      <protection/>
    </xf>
    <xf numFmtId="49" fontId="21" fillId="0" borderId="0" xfId="19" applyNumberFormat="1" applyFont="1" applyBorder="1" applyAlignment="1">
      <alignment horizontal="center" vertical="center" textRotation="45"/>
      <protection/>
    </xf>
    <xf numFmtId="49" fontId="21" fillId="0" borderId="40" xfId="19" applyNumberFormat="1" applyFont="1" applyBorder="1" applyAlignment="1">
      <alignment horizontal="center" vertical="center" textRotation="45"/>
      <protection/>
    </xf>
    <xf numFmtId="49" fontId="21" fillId="0" borderId="41" xfId="19" applyNumberFormat="1" applyFont="1" applyBorder="1" applyAlignment="1">
      <alignment horizontal="center" vertical="center" textRotation="45"/>
      <protection/>
    </xf>
    <xf numFmtId="0" fontId="17" fillId="0" borderId="33" xfId="19" applyFont="1" applyBorder="1" applyAlignment="1">
      <alignment horizontal="center" vertical="center" wrapText="1"/>
      <protection/>
    </xf>
    <xf numFmtId="0" fontId="17" fillId="0" borderId="15" xfId="19" applyFont="1" applyBorder="1" applyAlignment="1">
      <alignment horizontal="center" vertical="center" wrapText="1"/>
      <protection/>
    </xf>
    <xf numFmtId="0" fontId="6" fillId="0" borderId="21" xfId="19" applyFont="1" applyBorder="1" applyAlignment="1">
      <alignment horizontal="center" vertical="center" textRotation="45"/>
      <protection/>
    </xf>
    <xf numFmtId="0" fontId="6" fillId="0" borderId="23" xfId="19" applyFont="1" applyBorder="1" applyAlignment="1">
      <alignment horizontal="center" vertical="center" textRotation="45"/>
      <protection/>
    </xf>
    <xf numFmtId="0" fontId="6" fillId="0" borderId="21" xfId="19" applyFont="1" applyBorder="1" applyAlignment="1">
      <alignment horizontal="center" vertical="center"/>
      <protection/>
    </xf>
    <xf numFmtId="0" fontId="6" fillId="0" borderId="20" xfId="19" applyFont="1" applyBorder="1" applyAlignment="1">
      <alignment horizontal="center" vertical="center"/>
      <protection/>
    </xf>
    <xf numFmtId="0" fontId="17" fillId="0" borderId="21" xfId="19" applyFont="1" applyBorder="1" applyAlignment="1">
      <alignment horizontal="center"/>
      <protection/>
    </xf>
    <xf numFmtId="49" fontId="11" fillId="0" borderId="34" xfId="19" applyNumberFormat="1" applyFont="1" applyBorder="1" applyAlignment="1">
      <alignment horizontal="center" vertical="center"/>
      <protection/>
    </xf>
    <xf numFmtId="49" fontId="11" fillId="0" borderId="33" xfId="19" applyNumberFormat="1" applyFont="1" applyBorder="1" applyAlignment="1">
      <alignment horizontal="center" vertical="center"/>
      <protection/>
    </xf>
    <xf numFmtId="49" fontId="11" fillId="0" borderId="15" xfId="19" applyNumberFormat="1" applyFont="1" applyBorder="1" applyAlignment="1">
      <alignment horizontal="center" vertical="center"/>
      <protection/>
    </xf>
    <xf numFmtId="0" fontId="17" fillId="0" borderId="20" xfId="19" applyFont="1" applyBorder="1" applyAlignment="1">
      <alignment horizontal="left" vertical="center"/>
      <protection/>
    </xf>
    <xf numFmtId="3" fontId="9" fillId="0" borderId="53" xfId="19" applyNumberFormat="1" applyFont="1" applyBorder="1" applyAlignment="1">
      <alignment vertical="center"/>
      <protection/>
    </xf>
    <xf numFmtId="0" fontId="21" fillId="0" borderId="11" xfId="19" applyFont="1" applyBorder="1" applyAlignment="1">
      <alignment horizontal="center" vertical="center" textRotation="45"/>
      <protection/>
    </xf>
    <xf numFmtId="0" fontId="21" fillId="0" borderId="13" xfId="19" applyFont="1" applyBorder="1" applyAlignment="1">
      <alignment horizontal="center" vertical="center" textRotation="45"/>
      <protection/>
    </xf>
    <xf numFmtId="0" fontId="2" fillId="0" borderId="39" xfId="19" applyBorder="1" applyAlignment="1">
      <alignment horizontal="center"/>
      <protection/>
    </xf>
    <xf numFmtId="0" fontId="17" fillId="0" borderId="33" xfId="19" applyFont="1" applyBorder="1" applyAlignment="1">
      <alignment horizontal="center" vertical="center"/>
      <protection/>
    </xf>
    <xf numFmtId="0" fontId="17" fillId="0" borderId="15" xfId="19" applyFont="1" applyBorder="1" applyAlignment="1">
      <alignment horizontal="center" vertical="center"/>
      <protection/>
    </xf>
    <xf numFmtId="0" fontId="2" fillId="0" borderId="34" xfId="19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28"/>
  <sheetViews>
    <sheetView showGridLines="0" zoomScale="75" zoomScaleNormal="75" workbookViewId="0" topLeftCell="A389">
      <selection activeCell="A34" sqref="A34:IV3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6.875" style="2" customWidth="1"/>
    <col min="5" max="5" width="16.00390625" style="2" customWidth="1"/>
    <col min="6" max="7" width="15.25390625" style="2" customWidth="1"/>
    <col min="8" max="16384" width="9.125" style="2" customWidth="1"/>
  </cols>
  <sheetData>
    <row r="1" ht="9" customHeight="1"/>
    <row r="2" spans="1:6" ht="17.25" customHeight="1">
      <c r="A2" s="374" t="s">
        <v>239</v>
      </c>
      <c r="B2" s="374"/>
      <c r="C2" s="374"/>
      <c r="D2" s="374"/>
      <c r="E2" s="374"/>
      <c r="F2" s="374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77" t="s">
        <v>14</v>
      </c>
      <c r="B4" s="379" t="s">
        <v>15</v>
      </c>
      <c r="C4" s="379" t="s">
        <v>16</v>
      </c>
      <c r="D4" s="379" t="s">
        <v>17</v>
      </c>
      <c r="E4" s="375" t="s">
        <v>18</v>
      </c>
      <c r="F4" s="375" t="s">
        <v>19</v>
      </c>
    </row>
    <row r="5" spans="1:6" s="4" customFormat="1" ht="15" customHeight="1" thickBot="1">
      <c r="A5" s="378"/>
      <c r="B5" s="376"/>
      <c r="C5" s="376"/>
      <c r="D5" s="376"/>
      <c r="E5" s="376"/>
      <c r="F5" s="376"/>
    </row>
    <row r="6" spans="1:6" s="6" customFormat="1" ht="7.5" customHeight="1" thickBot="1">
      <c r="A6" s="235">
        <v>1</v>
      </c>
      <c r="B6" s="235">
        <v>2</v>
      </c>
      <c r="C6" s="235">
        <v>3</v>
      </c>
      <c r="D6" s="235">
        <v>4</v>
      </c>
      <c r="E6" s="235">
        <v>5</v>
      </c>
      <c r="F6" s="235">
        <v>6</v>
      </c>
    </row>
    <row r="7" spans="1:7" s="11" customFormat="1" ht="23.25" customHeight="1" thickBot="1">
      <c r="A7" s="236" t="s">
        <v>20</v>
      </c>
      <c r="B7" s="365" t="s">
        <v>21</v>
      </c>
      <c r="C7" s="366"/>
      <c r="D7" s="367"/>
      <c r="E7" s="179">
        <f>E18+E32+E28</f>
        <v>90500.32</v>
      </c>
      <c r="F7" s="10">
        <f>F18+F32+F28</f>
        <v>0</v>
      </c>
      <c r="G7" s="56">
        <f>E7-F7</f>
        <v>90500.32</v>
      </c>
    </row>
    <row r="8" spans="1:6" s="16" customFormat="1" ht="23.25" customHeight="1" hidden="1">
      <c r="A8" s="12"/>
      <c r="B8" s="13" t="s">
        <v>22</v>
      </c>
      <c r="C8" s="14"/>
      <c r="D8" s="14" t="s">
        <v>23</v>
      </c>
      <c r="E8" s="15"/>
      <c r="F8" s="15">
        <f>SUM(F10:F17)</f>
        <v>0</v>
      </c>
    </row>
    <row r="9" spans="1:6" s="22" customFormat="1" ht="51" hidden="1">
      <c r="A9" s="151"/>
      <c r="B9" s="165"/>
      <c r="C9" s="101" t="s">
        <v>98</v>
      </c>
      <c r="D9" s="191" t="s">
        <v>99</v>
      </c>
      <c r="E9" s="102"/>
      <c r="F9" s="102"/>
    </row>
    <row r="10" spans="1:6" s="22" customFormat="1" ht="16.5" customHeight="1" hidden="1">
      <c r="A10" s="17"/>
      <c r="B10" s="18"/>
      <c r="C10" s="19" t="s">
        <v>24</v>
      </c>
      <c r="D10" s="20" t="s">
        <v>25</v>
      </c>
      <c r="E10" s="21"/>
      <c r="F10" s="21"/>
    </row>
    <row r="11" spans="1:6" s="22" customFormat="1" ht="16.5" customHeight="1" hidden="1">
      <c r="A11" s="17"/>
      <c r="B11" s="23"/>
      <c r="C11" s="24" t="s">
        <v>26</v>
      </c>
      <c r="D11" s="25" t="s">
        <v>27</v>
      </c>
      <c r="E11" s="26"/>
      <c r="F11" s="26"/>
    </row>
    <row r="12" spans="1:6" s="22" customFormat="1" ht="16.5" customHeight="1" hidden="1">
      <c r="A12" s="17"/>
      <c r="B12" s="23"/>
      <c r="C12" s="24" t="s">
        <v>28</v>
      </c>
      <c r="D12" s="25" t="s">
        <v>29</v>
      </c>
      <c r="E12" s="26"/>
      <c r="F12" s="26"/>
    </row>
    <row r="13" spans="1:6" s="22" customFormat="1" ht="16.5" customHeight="1" hidden="1">
      <c r="A13" s="17"/>
      <c r="B13" s="23"/>
      <c r="C13" s="24" t="s">
        <v>30</v>
      </c>
      <c r="D13" s="25" t="s">
        <v>31</v>
      </c>
      <c r="E13" s="26"/>
      <c r="F13" s="26"/>
    </row>
    <row r="14" spans="1:6" s="22" customFormat="1" ht="16.5" customHeight="1" hidden="1">
      <c r="A14" s="17"/>
      <c r="B14" s="23"/>
      <c r="C14" s="24" t="s">
        <v>32</v>
      </c>
      <c r="D14" s="25" t="s">
        <v>33</v>
      </c>
      <c r="E14" s="26"/>
      <c r="F14" s="26"/>
    </row>
    <row r="15" spans="1:6" s="22" customFormat="1" ht="16.5" customHeight="1" hidden="1">
      <c r="A15" s="17"/>
      <c r="B15" s="23"/>
      <c r="C15" s="24" t="s">
        <v>34</v>
      </c>
      <c r="D15" s="25" t="s">
        <v>35</v>
      </c>
      <c r="E15" s="26"/>
      <c r="F15" s="26"/>
    </row>
    <row r="16" spans="1:6" s="22" customFormat="1" ht="16.5" customHeight="1" hidden="1">
      <c r="A16" s="17"/>
      <c r="B16" s="23"/>
      <c r="C16" s="24" t="s">
        <v>36</v>
      </c>
      <c r="D16" s="25" t="s">
        <v>37</v>
      </c>
      <c r="E16" s="26"/>
      <c r="F16" s="26"/>
    </row>
    <row r="17" spans="1:6" s="22" customFormat="1" ht="16.5" customHeight="1" hidden="1">
      <c r="A17" s="27"/>
      <c r="B17" s="23"/>
      <c r="C17" s="28" t="s">
        <v>38</v>
      </c>
      <c r="D17" s="25" t="s">
        <v>39</v>
      </c>
      <c r="E17" s="26"/>
      <c r="F17" s="26"/>
    </row>
    <row r="18" spans="1:7" s="16" customFormat="1" ht="28.5" customHeight="1" hidden="1">
      <c r="A18" s="12"/>
      <c r="B18" s="29" t="s">
        <v>40</v>
      </c>
      <c r="C18" s="355" t="s">
        <v>41</v>
      </c>
      <c r="D18" s="356"/>
      <c r="E18" s="31">
        <f>E20+E26+E24+E19</f>
        <v>0</v>
      </c>
      <c r="F18" s="31">
        <f>F20+F26+F24+F19</f>
        <v>0</v>
      </c>
      <c r="G18" s="118">
        <f>E18-F18</f>
        <v>0</v>
      </c>
    </row>
    <row r="19" spans="1:6" s="22" customFormat="1" ht="21.75" customHeight="1" hidden="1">
      <c r="A19" s="187"/>
      <c r="B19" s="47"/>
      <c r="C19" s="101" t="s">
        <v>42</v>
      </c>
      <c r="D19" s="20" t="s">
        <v>43</v>
      </c>
      <c r="E19" s="21"/>
      <c r="F19" s="21"/>
    </row>
    <row r="20" spans="1:6" s="22" customFormat="1" ht="51" hidden="1">
      <c r="A20" s="151"/>
      <c r="B20" s="165"/>
      <c r="C20" s="188" t="s">
        <v>267</v>
      </c>
      <c r="D20" s="191" t="s">
        <v>44</v>
      </c>
      <c r="E20" s="102"/>
      <c r="F20" s="102"/>
    </row>
    <row r="21" spans="1:6" s="22" customFormat="1" ht="38.25" hidden="1">
      <c r="A21" s="151"/>
      <c r="B21" s="165"/>
      <c r="C21" s="250"/>
      <c r="D21" s="249" t="s">
        <v>2</v>
      </c>
      <c r="E21" s="246"/>
      <c r="F21" s="246"/>
    </row>
    <row r="22" spans="1:6" s="22" customFormat="1" ht="37.5" customHeight="1" hidden="1">
      <c r="A22" s="151"/>
      <c r="B22" s="47"/>
      <c r="C22" s="348" t="s">
        <v>4</v>
      </c>
      <c r="D22" s="349"/>
      <c r="E22" s="230"/>
      <c r="F22" s="196"/>
    </row>
    <row r="23" spans="1:6" s="22" customFormat="1" ht="38.25" hidden="1">
      <c r="A23" s="151"/>
      <c r="B23" s="165"/>
      <c r="C23" s="244"/>
      <c r="D23" s="233" t="s">
        <v>3</v>
      </c>
      <c r="E23" s="248"/>
      <c r="F23" s="248"/>
    </row>
    <row r="24" spans="1:6" s="22" customFormat="1" ht="30" customHeight="1" hidden="1">
      <c r="A24" s="151"/>
      <c r="B24" s="165"/>
      <c r="C24" s="188" t="s">
        <v>270</v>
      </c>
      <c r="D24" s="282" t="s">
        <v>250</v>
      </c>
      <c r="E24" s="102"/>
      <c r="F24" s="102"/>
    </row>
    <row r="25" spans="1:6" s="22" customFormat="1" ht="25.5" hidden="1">
      <c r="A25" s="151"/>
      <c r="B25" s="165"/>
      <c r="C25" s="244"/>
      <c r="D25" s="249" t="s">
        <v>0</v>
      </c>
      <c r="E25" s="246"/>
      <c r="F25" s="246"/>
    </row>
    <row r="26" spans="1:6" s="22" customFormat="1" ht="29.25" customHeight="1" hidden="1">
      <c r="A26" s="151"/>
      <c r="B26" s="165"/>
      <c r="C26" s="188" t="s">
        <v>269</v>
      </c>
      <c r="D26" s="282" t="s">
        <v>250</v>
      </c>
      <c r="E26" s="102"/>
      <c r="F26" s="102"/>
    </row>
    <row r="27" spans="1:6" s="22" customFormat="1" ht="25.5" hidden="1">
      <c r="A27" s="151"/>
      <c r="B27" s="165"/>
      <c r="C27" s="244"/>
      <c r="D27" s="233" t="s">
        <v>0</v>
      </c>
      <c r="E27" s="247"/>
      <c r="F27" s="247"/>
    </row>
    <row r="28" spans="1:7" s="16" customFormat="1" ht="23.25" customHeight="1" hidden="1">
      <c r="A28" s="74"/>
      <c r="B28" s="29" t="s">
        <v>55</v>
      </c>
      <c r="C28" s="357" t="s">
        <v>56</v>
      </c>
      <c r="D28" s="358"/>
      <c r="E28" s="31">
        <f>E29</f>
        <v>0</v>
      </c>
      <c r="F28" s="31">
        <f>F29</f>
        <v>0</v>
      </c>
      <c r="G28" s="118">
        <f>E28-F28</f>
        <v>0</v>
      </c>
    </row>
    <row r="29" spans="1:6" s="22" customFormat="1" ht="26.25" customHeight="1" hidden="1">
      <c r="A29" s="151"/>
      <c r="B29" s="47"/>
      <c r="C29" s="188" t="s">
        <v>267</v>
      </c>
      <c r="D29" s="282" t="s">
        <v>250</v>
      </c>
      <c r="E29" s="21"/>
      <c r="F29" s="21"/>
    </row>
    <row r="30" spans="1:6" s="22" customFormat="1" ht="21" customHeight="1" hidden="1">
      <c r="A30" s="151"/>
      <c r="B30" s="165"/>
      <c r="C30" s="244"/>
      <c r="D30" s="218" t="s">
        <v>5</v>
      </c>
      <c r="E30" s="246"/>
      <c r="F30" s="246"/>
    </row>
    <row r="31" spans="1:6" s="22" customFormat="1" ht="21" customHeight="1" hidden="1">
      <c r="A31" s="151"/>
      <c r="B31" s="165"/>
      <c r="C31" s="244"/>
      <c r="D31" s="233" t="s">
        <v>6</v>
      </c>
      <c r="E31" s="247"/>
      <c r="F31" s="247"/>
    </row>
    <row r="32" spans="1:6" s="16" customFormat="1" ht="22.5" customHeight="1">
      <c r="A32" s="12"/>
      <c r="B32" s="29" t="s">
        <v>57</v>
      </c>
      <c r="C32" s="357" t="s">
        <v>58</v>
      </c>
      <c r="D32" s="358"/>
      <c r="E32" s="438">
        <f>E33</f>
        <v>90500.32</v>
      </c>
      <c r="F32" s="31">
        <f>F33</f>
        <v>0</v>
      </c>
    </row>
    <row r="33" spans="1:6" s="22" customFormat="1" ht="51">
      <c r="A33" s="151"/>
      <c r="B33" s="165"/>
      <c r="C33" s="101" t="s">
        <v>98</v>
      </c>
      <c r="D33" s="191" t="s">
        <v>99</v>
      </c>
      <c r="E33" s="189">
        <v>90500.32</v>
      </c>
      <c r="F33" s="102"/>
    </row>
    <row r="34" spans="1:6" s="329" customFormat="1" ht="31.5" customHeight="1" thickBot="1">
      <c r="A34" s="346"/>
      <c r="B34" s="439" t="s">
        <v>329</v>
      </c>
      <c r="C34" s="439"/>
      <c r="D34" s="439"/>
      <c r="E34" s="439"/>
      <c r="F34" s="440"/>
    </row>
    <row r="35" spans="1:6" s="11" customFormat="1" ht="22.5" customHeight="1" hidden="1" thickBot="1">
      <c r="A35" s="7" t="s">
        <v>61</v>
      </c>
      <c r="B35" s="8"/>
      <c r="C35" s="9"/>
      <c r="D35" s="9" t="s">
        <v>62</v>
      </c>
      <c r="E35" s="10">
        <f>E36</f>
        <v>0</v>
      </c>
      <c r="F35" s="10">
        <f>F36</f>
        <v>0</v>
      </c>
    </row>
    <row r="36" spans="1:6" s="16" customFormat="1" ht="22.5" customHeight="1" hidden="1">
      <c r="A36" s="12"/>
      <c r="B36" s="13" t="s">
        <v>63</v>
      </c>
      <c r="C36" s="14"/>
      <c r="D36" s="14" t="s">
        <v>64</v>
      </c>
      <c r="E36" s="15">
        <f>E37</f>
        <v>0</v>
      </c>
      <c r="F36" s="15">
        <f>F37</f>
        <v>0</v>
      </c>
    </row>
    <row r="37" spans="1:6" s="22" customFormat="1" ht="59.25" customHeight="1" hidden="1">
      <c r="A37" s="41"/>
      <c r="B37" s="42"/>
      <c r="C37" s="43" t="s">
        <v>65</v>
      </c>
      <c r="D37" s="44" t="s">
        <v>66</v>
      </c>
      <c r="E37" s="45"/>
      <c r="F37" s="45"/>
    </row>
    <row r="38" spans="1:6" s="22" customFormat="1" ht="8.25" customHeight="1" hidden="1">
      <c r="A38" s="46"/>
      <c r="B38" s="47"/>
      <c r="C38" s="48"/>
      <c r="D38" s="49"/>
      <c r="E38" s="50"/>
      <c r="F38" s="50"/>
    </row>
    <row r="39" spans="1:6" s="6" customFormat="1" ht="7.5" customHeight="1" hidden="1" thickBot="1">
      <c r="A39" s="66">
        <v>1</v>
      </c>
      <c r="B39" s="66">
        <v>2</v>
      </c>
      <c r="C39" s="66">
        <v>3</v>
      </c>
      <c r="D39" s="66">
        <v>4</v>
      </c>
      <c r="E39" s="66">
        <v>5</v>
      </c>
      <c r="F39" s="66">
        <v>6</v>
      </c>
    </row>
    <row r="40" spans="1:6" s="11" customFormat="1" ht="33.75" customHeight="1" hidden="1" thickBot="1">
      <c r="A40" s="153">
        <v>400</v>
      </c>
      <c r="B40" s="371" t="s">
        <v>67</v>
      </c>
      <c r="C40" s="372"/>
      <c r="D40" s="373"/>
      <c r="E40" s="10">
        <f>E41</f>
        <v>0</v>
      </c>
      <c r="F40" s="154">
        <f>F41</f>
        <v>0</v>
      </c>
    </row>
    <row r="41" spans="1:6" s="16" customFormat="1" ht="22.5" customHeight="1" hidden="1">
      <c r="A41" s="52"/>
      <c r="B41" s="14">
        <v>40002</v>
      </c>
      <c r="C41" s="14"/>
      <c r="D41" s="14" t="s">
        <v>68</v>
      </c>
      <c r="E41" s="15">
        <f>E42</f>
        <v>0</v>
      </c>
      <c r="F41" s="15">
        <f>F42</f>
        <v>0</v>
      </c>
    </row>
    <row r="42" spans="1:6" s="22" customFormat="1" ht="19.5" customHeight="1" hidden="1">
      <c r="A42" s="17"/>
      <c r="B42" s="18"/>
      <c r="C42" s="38" t="s">
        <v>42</v>
      </c>
      <c r="D42" s="20" t="s">
        <v>43</v>
      </c>
      <c r="E42" s="37"/>
      <c r="F42" s="21"/>
    </row>
    <row r="43" spans="1:6" s="22" customFormat="1" ht="19.5" customHeight="1" hidden="1">
      <c r="A43" s="17"/>
      <c r="B43" s="23"/>
      <c r="C43" s="28" t="s">
        <v>69</v>
      </c>
      <c r="D43" s="33" t="s">
        <v>70</v>
      </c>
      <c r="E43" s="34"/>
      <c r="F43" s="26"/>
    </row>
    <row r="44" spans="1:6" s="22" customFormat="1" ht="19.5" customHeight="1" hidden="1" thickBot="1">
      <c r="A44" s="17"/>
      <c r="B44" s="23"/>
      <c r="C44" s="28" t="s">
        <v>71</v>
      </c>
      <c r="D44" s="25" t="s">
        <v>72</v>
      </c>
      <c r="E44" s="26"/>
      <c r="F44" s="26"/>
    </row>
    <row r="45" spans="1:6" s="11" customFormat="1" ht="23.25" customHeight="1" hidden="1" thickBot="1">
      <c r="A45" s="9">
        <v>600</v>
      </c>
      <c r="B45" s="365" t="s">
        <v>73</v>
      </c>
      <c r="C45" s="366"/>
      <c r="D45" s="367"/>
      <c r="E45" s="10">
        <f>E48</f>
        <v>0</v>
      </c>
      <c r="F45" s="10">
        <f>F48+F46</f>
        <v>0</v>
      </c>
    </row>
    <row r="46" spans="1:6" s="16" customFormat="1" ht="17.25" customHeight="1" hidden="1">
      <c r="A46" s="52"/>
      <c r="B46" s="54">
        <v>60014</v>
      </c>
      <c r="C46" s="54"/>
      <c r="D46" s="54" t="s">
        <v>74</v>
      </c>
      <c r="E46" s="55">
        <f>E47</f>
        <v>0</v>
      </c>
      <c r="F46" s="55">
        <f>F47</f>
        <v>0</v>
      </c>
    </row>
    <row r="47" spans="1:6" s="22" customFormat="1" ht="26.25" customHeight="1" hidden="1">
      <c r="A47" s="162"/>
      <c r="B47" s="18"/>
      <c r="C47" s="38" t="s">
        <v>75</v>
      </c>
      <c r="D47" s="39" t="s">
        <v>76</v>
      </c>
      <c r="E47" s="21"/>
      <c r="F47" s="21"/>
    </row>
    <row r="48" spans="1:6" s="16" customFormat="1" ht="23.25" customHeight="1" hidden="1">
      <c r="A48" s="163"/>
      <c r="B48" s="30">
        <v>60016</v>
      </c>
      <c r="C48" s="350" t="s">
        <v>77</v>
      </c>
      <c r="D48" s="358"/>
      <c r="E48" s="31">
        <f>E49</f>
        <v>0</v>
      </c>
      <c r="F48" s="31">
        <f>F49</f>
        <v>0</v>
      </c>
    </row>
    <row r="49" spans="1:6" s="22" customFormat="1" ht="38.25" hidden="1">
      <c r="A49" s="163"/>
      <c r="B49" s="47"/>
      <c r="C49" s="101" t="s">
        <v>78</v>
      </c>
      <c r="D49" s="191" t="s">
        <v>79</v>
      </c>
      <c r="E49" s="102"/>
      <c r="F49" s="102"/>
    </row>
    <row r="50" spans="1:6" s="22" customFormat="1" ht="18" customHeight="1" hidden="1">
      <c r="A50" s="254"/>
      <c r="B50" s="255"/>
      <c r="C50" s="256"/>
      <c r="D50" s="359" t="s">
        <v>271</v>
      </c>
      <c r="E50" s="360"/>
      <c r="F50" s="257"/>
    </row>
    <row r="51" spans="1:6" s="22" customFormat="1" ht="19.5" customHeight="1" hidden="1">
      <c r="A51" s="151"/>
      <c r="B51" s="47"/>
      <c r="C51" s="157" t="s">
        <v>28</v>
      </c>
      <c r="D51" s="20" t="s">
        <v>29</v>
      </c>
      <c r="E51" s="21"/>
      <c r="F51" s="21"/>
    </row>
    <row r="52" spans="1:6" s="22" customFormat="1" ht="19.5" customHeight="1" hidden="1">
      <c r="A52" s="151"/>
      <c r="B52" s="47"/>
      <c r="C52" s="158" t="s">
        <v>32</v>
      </c>
      <c r="D52" s="25" t="s">
        <v>33</v>
      </c>
      <c r="E52" s="26"/>
      <c r="F52" s="26"/>
    </row>
    <row r="53" spans="1:6" s="22" customFormat="1" ht="19.5" customHeight="1" hidden="1">
      <c r="A53" s="151"/>
      <c r="B53" s="47"/>
      <c r="C53" s="158" t="s">
        <v>34</v>
      </c>
      <c r="D53" s="25" t="s">
        <v>35</v>
      </c>
      <c r="E53" s="26"/>
      <c r="F53" s="26"/>
    </row>
    <row r="54" spans="1:6" s="22" customFormat="1" ht="19.5" customHeight="1" hidden="1">
      <c r="A54" s="151"/>
      <c r="B54" s="47"/>
      <c r="C54" s="158" t="s">
        <v>80</v>
      </c>
      <c r="D54" s="25" t="s">
        <v>81</v>
      </c>
      <c r="E54" s="26"/>
      <c r="F54" s="26"/>
    </row>
    <row r="55" spans="1:6" s="22" customFormat="1" ht="19.5" customHeight="1" hidden="1">
      <c r="A55" s="151"/>
      <c r="B55" s="47"/>
      <c r="C55" s="158" t="s">
        <v>36</v>
      </c>
      <c r="D55" s="25" t="s">
        <v>37</v>
      </c>
      <c r="E55" s="26"/>
      <c r="F55" s="26"/>
    </row>
    <row r="56" spans="1:6" s="22" customFormat="1" ht="19.5" customHeight="1" hidden="1" thickBot="1">
      <c r="A56" s="151"/>
      <c r="B56" s="47"/>
      <c r="C56" s="159" t="s">
        <v>46</v>
      </c>
      <c r="D56" s="25" t="s">
        <v>47</v>
      </c>
      <c r="E56" s="26"/>
      <c r="F56" s="26"/>
    </row>
    <row r="57" spans="1:7" s="11" customFormat="1" ht="22.5" customHeight="1" hidden="1" thickBot="1">
      <c r="A57" s="220">
        <v>700</v>
      </c>
      <c r="B57" s="53"/>
      <c r="C57" s="9"/>
      <c r="D57" s="9" t="s">
        <v>82</v>
      </c>
      <c r="E57" s="10">
        <f>E58</f>
        <v>0</v>
      </c>
      <c r="F57" s="154">
        <f>F58+F70</f>
        <v>0</v>
      </c>
      <c r="G57" s="56"/>
    </row>
    <row r="58" spans="1:6" s="16" customFormat="1" ht="22.5" customHeight="1" hidden="1">
      <c r="A58" s="57"/>
      <c r="B58" s="14">
        <v>70005</v>
      </c>
      <c r="C58" s="14"/>
      <c r="D58" s="14" t="s">
        <v>83</v>
      </c>
      <c r="E58" s="15">
        <f>SUM(E59:E64)</f>
        <v>0</v>
      </c>
      <c r="F58" s="15">
        <f>SUM(F59:F64)</f>
        <v>0</v>
      </c>
    </row>
    <row r="59" spans="1:6" s="22" customFormat="1" ht="25.5" hidden="1">
      <c r="A59" s="27"/>
      <c r="B59" s="58"/>
      <c r="C59" s="19" t="s">
        <v>84</v>
      </c>
      <c r="D59" s="59" t="s">
        <v>85</v>
      </c>
      <c r="E59" s="37"/>
      <c r="F59" s="37"/>
    </row>
    <row r="60" spans="1:6" s="22" customFormat="1" ht="19.5" customHeight="1" hidden="1">
      <c r="A60" s="60"/>
      <c r="B60" s="58"/>
      <c r="C60" s="19" t="s">
        <v>86</v>
      </c>
      <c r="D60" s="61" t="s">
        <v>87</v>
      </c>
      <c r="E60" s="37"/>
      <c r="F60" s="37"/>
    </row>
    <row r="61" spans="1:6" s="22" customFormat="1" ht="63.75" hidden="1">
      <c r="A61" s="27"/>
      <c r="B61" s="62"/>
      <c r="C61" s="24" t="s">
        <v>65</v>
      </c>
      <c r="D61" s="36" t="s">
        <v>66</v>
      </c>
      <c r="E61" s="34"/>
      <c r="F61" s="26"/>
    </row>
    <row r="62" spans="1:6" s="22" customFormat="1" ht="25.5" hidden="1">
      <c r="A62" s="17"/>
      <c r="B62" s="23"/>
      <c r="C62" s="303" t="s">
        <v>295</v>
      </c>
      <c r="D62" s="304" t="s">
        <v>296</v>
      </c>
      <c r="E62" s="34"/>
      <c r="F62" s="26"/>
    </row>
    <row r="63" spans="1:6" s="22" customFormat="1" ht="19.5" customHeight="1" hidden="1">
      <c r="A63" s="17"/>
      <c r="B63" s="23"/>
      <c r="C63" s="24" t="s">
        <v>88</v>
      </c>
      <c r="D63" s="25" t="s">
        <v>89</v>
      </c>
      <c r="E63" s="34"/>
      <c r="F63" s="26"/>
    </row>
    <row r="64" spans="1:6" s="22" customFormat="1" ht="28.5" customHeight="1" hidden="1">
      <c r="A64" s="17"/>
      <c r="B64" s="23"/>
      <c r="C64" s="32">
        <v>6298</v>
      </c>
      <c r="D64" s="33" t="s">
        <v>45</v>
      </c>
      <c r="E64" s="34"/>
      <c r="F64" s="26"/>
    </row>
    <row r="65" spans="1:6" s="22" customFormat="1" ht="19.5" customHeight="1" hidden="1">
      <c r="A65" s="17"/>
      <c r="B65" s="23"/>
      <c r="C65" s="24" t="s">
        <v>36</v>
      </c>
      <c r="D65" s="25" t="s">
        <v>37</v>
      </c>
      <c r="E65" s="26"/>
      <c r="F65" s="26"/>
    </row>
    <row r="66" spans="1:6" s="22" customFormat="1" ht="19.5" customHeight="1" hidden="1">
      <c r="A66" s="27"/>
      <c r="B66" s="23"/>
      <c r="C66" s="24" t="s">
        <v>90</v>
      </c>
      <c r="D66" s="33" t="s">
        <v>91</v>
      </c>
      <c r="E66" s="26"/>
      <c r="F66" s="26"/>
    </row>
    <row r="67" spans="1:6" s="22" customFormat="1" ht="19.5" customHeight="1" hidden="1">
      <c r="A67" s="17"/>
      <c r="B67" s="23"/>
      <c r="C67" s="24" t="s">
        <v>75</v>
      </c>
      <c r="D67" s="25" t="s">
        <v>76</v>
      </c>
      <c r="E67" s="26"/>
      <c r="F67" s="26"/>
    </row>
    <row r="68" spans="1:6" s="22" customFormat="1" ht="19.5" customHeight="1" hidden="1">
      <c r="A68" s="17"/>
      <c r="B68" s="23"/>
      <c r="C68" s="24" t="s">
        <v>92</v>
      </c>
      <c r="D68" s="64" t="s">
        <v>93</v>
      </c>
      <c r="E68" s="26"/>
      <c r="F68" s="26"/>
    </row>
    <row r="69" spans="1:6" s="22" customFormat="1" ht="19.5" customHeight="1" hidden="1">
      <c r="A69" s="27"/>
      <c r="B69" s="23"/>
      <c r="C69" s="28" t="s">
        <v>46</v>
      </c>
      <c r="D69" s="25" t="s">
        <v>47</v>
      </c>
      <c r="E69" s="26"/>
      <c r="F69" s="26"/>
    </row>
    <row r="70" spans="1:6" s="16" customFormat="1" ht="22.5" customHeight="1" hidden="1">
      <c r="A70" s="57"/>
      <c r="B70" s="30">
        <v>70095</v>
      </c>
      <c r="C70" s="30"/>
      <c r="D70" s="30" t="s">
        <v>58</v>
      </c>
      <c r="E70" s="31">
        <f>SUM(E71:E73)</f>
        <v>0</v>
      </c>
      <c r="F70" s="31">
        <f>SUM(F71:F73)</f>
        <v>0</v>
      </c>
    </row>
    <row r="71" spans="1:6" s="22" customFormat="1" ht="19.5" customHeight="1" hidden="1">
      <c r="A71" s="17"/>
      <c r="B71" s="18"/>
      <c r="C71" s="19" t="s">
        <v>71</v>
      </c>
      <c r="D71" s="20" t="s">
        <v>72</v>
      </c>
      <c r="E71" s="21"/>
      <c r="F71" s="21"/>
    </row>
    <row r="72" spans="1:6" s="22" customFormat="1" ht="19.5" customHeight="1" hidden="1">
      <c r="A72" s="17"/>
      <c r="B72" s="23"/>
      <c r="C72" s="24" t="s">
        <v>36</v>
      </c>
      <c r="D72" s="25" t="s">
        <v>37</v>
      </c>
      <c r="E72" s="26"/>
      <c r="F72" s="26"/>
    </row>
    <row r="73" spans="1:6" s="22" customFormat="1" ht="19.5" customHeight="1" hidden="1" thickBot="1">
      <c r="A73" s="17"/>
      <c r="B73" s="23"/>
      <c r="C73" s="28" t="s">
        <v>75</v>
      </c>
      <c r="D73" s="25" t="s">
        <v>76</v>
      </c>
      <c r="E73" s="26"/>
      <c r="F73" s="26"/>
    </row>
    <row r="74" spans="1:6" s="11" customFormat="1" ht="20.25" customHeight="1" hidden="1" thickBot="1">
      <c r="A74" s="9">
        <v>710</v>
      </c>
      <c r="B74" s="53"/>
      <c r="C74" s="9"/>
      <c r="D74" s="9" t="s">
        <v>94</v>
      </c>
      <c r="E74" s="10"/>
      <c r="F74" s="10">
        <f>F75</f>
        <v>0</v>
      </c>
    </row>
    <row r="75" spans="1:6" s="16" customFormat="1" ht="18.75" customHeight="1" hidden="1">
      <c r="A75" s="57"/>
      <c r="B75" s="14">
        <v>71004</v>
      </c>
      <c r="C75" s="14"/>
      <c r="D75" s="14" t="s">
        <v>95</v>
      </c>
      <c r="E75" s="15"/>
      <c r="F75" s="15">
        <f>F76</f>
        <v>0</v>
      </c>
    </row>
    <row r="76" spans="1:6" s="22" customFormat="1" ht="21.75" customHeight="1" hidden="1" thickBot="1">
      <c r="A76" s="41"/>
      <c r="B76" s="65"/>
      <c r="C76" s="43" t="s">
        <v>36</v>
      </c>
      <c r="D76" s="44" t="s">
        <v>37</v>
      </c>
      <c r="E76" s="45"/>
      <c r="F76" s="45"/>
    </row>
    <row r="77" spans="1:6" s="11" customFormat="1" ht="26.25" customHeight="1" hidden="1" thickBot="1">
      <c r="A77" s="220">
        <v>750</v>
      </c>
      <c r="B77" s="365" t="s">
        <v>96</v>
      </c>
      <c r="C77" s="366"/>
      <c r="D77" s="367"/>
      <c r="E77" s="10">
        <f>E90+E78+E84+E121</f>
        <v>0</v>
      </c>
      <c r="F77" s="154">
        <f>F90+F78+F84+F121</f>
        <v>0</v>
      </c>
    </row>
    <row r="78" spans="1:6" s="16" customFormat="1" ht="18.75" customHeight="1" hidden="1">
      <c r="A78" s="144"/>
      <c r="B78" s="54">
        <v>75011</v>
      </c>
      <c r="C78" s="393" t="s">
        <v>97</v>
      </c>
      <c r="D78" s="394"/>
      <c r="E78" s="55">
        <f>SUM(E79:E80)</f>
        <v>0</v>
      </c>
      <c r="F78" s="55">
        <f>SUM(F81:F83)</f>
        <v>0</v>
      </c>
    </row>
    <row r="79" spans="1:6" s="22" customFormat="1" ht="51" hidden="1">
      <c r="A79" s="151"/>
      <c r="B79" s="165"/>
      <c r="C79" s="253" t="s">
        <v>98</v>
      </c>
      <c r="D79" s="39" t="s">
        <v>99</v>
      </c>
      <c r="E79" s="21"/>
      <c r="F79" s="21"/>
    </row>
    <row r="80" spans="1:6" s="22" customFormat="1" ht="38.25" hidden="1">
      <c r="A80" s="151"/>
      <c r="B80" s="165"/>
      <c r="C80" s="101" t="s">
        <v>100</v>
      </c>
      <c r="D80" s="191" t="s">
        <v>101</v>
      </c>
      <c r="E80" s="102"/>
      <c r="F80" s="102"/>
    </row>
    <row r="81" spans="1:6" s="22" customFormat="1" ht="16.5" customHeight="1" hidden="1">
      <c r="A81" s="151"/>
      <c r="B81" s="47"/>
      <c r="C81" s="157" t="s">
        <v>24</v>
      </c>
      <c r="D81" s="20" t="s">
        <v>25</v>
      </c>
      <c r="E81" s="21"/>
      <c r="F81" s="21"/>
    </row>
    <row r="82" spans="1:6" s="22" customFormat="1" ht="16.5" customHeight="1" hidden="1">
      <c r="A82" s="151"/>
      <c r="B82" s="47"/>
      <c r="C82" s="158" t="s">
        <v>28</v>
      </c>
      <c r="D82" s="25" t="s">
        <v>29</v>
      </c>
      <c r="E82" s="26"/>
      <c r="F82" s="26"/>
    </row>
    <row r="83" spans="1:6" s="22" customFormat="1" ht="16.5" customHeight="1" hidden="1">
      <c r="A83" s="151"/>
      <c r="B83" s="47"/>
      <c r="C83" s="159" t="s">
        <v>30</v>
      </c>
      <c r="D83" s="25" t="s">
        <v>31</v>
      </c>
      <c r="E83" s="26"/>
      <c r="F83" s="26"/>
    </row>
    <row r="84" spans="1:6" s="16" customFormat="1" ht="22.5" customHeight="1" hidden="1">
      <c r="A84" s="144"/>
      <c r="B84" s="141">
        <v>75022</v>
      </c>
      <c r="C84" s="148"/>
      <c r="D84" s="30" t="s">
        <v>102</v>
      </c>
      <c r="E84" s="31"/>
      <c r="F84" s="31">
        <f>SUM(F85:F89)</f>
        <v>0</v>
      </c>
    </row>
    <row r="85" spans="1:6" s="22" customFormat="1" ht="15.75" customHeight="1" hidden="1">
      <c r="A85" s="151"/>
      <c r="B85" s="47"/>
      <c r="C85" s="157" t="s">
        <v>103</v>
      </c>
      <c r="D85" s="20" t="s">
        <v>104</v>
      </c>
      <c r="E85" s="21"/>
      <c r="F85" s="21"/>
    </row>
    <row r="86" spans="1:6" s="22" customFormat="1" ht="15.75" customHeight="1" hidden="1">
      <c r="A86" s="151"/>
      <c r="B86" s="47"/>
      <c r="C86" s="158" t="s">
        <v>34</v>
      </c>
      <c r="D86" s="25" t="s">
        <v>35</v>
      </c>
      <c r="E86" s="26"/>
      <c r="F86" s="26"/>
    </row>
    <row r="87" spans="1:6" s="22" customFormat="1" ht="15.75" customHeight="1" hidden="1">
      <c r="A87" s="151"/>
      <c r="B87" s="47"/>
      <c r="C87" s="158" t="s">
        <v>105</v>
      </c>
      <c r="D87" s="25" t="s">
        <v>106</v>
      </c>
      <c r="E87" s="26"/>
      <c r="F87" s="26"/>
    </row>
    <row r="88" spans="1:6" s="22" customFormat="1" ht="15.75" customHeight="1" hidden="1">
      <c r="A88" s="151"/>
      <c r="B88" s="47"/>
      <c r="C88" s="158" t="s">
        <v>36</v>
      </c>
      <c r="D88" s="25" t="s">
        <v>37</v>
      </c>
      <c r="E88" s="26"/>
      <c r="F88" s="26"/>
    </row>
    <row r="89" spans="1:6" s="22" customFormat="1" ht="15.75" customHeight="1" hidden="1">
      <c r="A89" s="151"/>
      <c r="B89" s="47"/>
      <c r="C89" s="159" t="s">
        <v>107</v>
      </c>
      <c r="D89" s="25" t="s">
        <v>108</v>
      </c>
      <c r="E89" s="26"/>
      <c r="F89" s="26"/>
    </row>
    <row r="90" spans="1:6" s="16" customFormat="1" ht="22.5" customHeight="1" hidden="1">
      <c r="A90" s="144"/>
      <c r="B90" s="30">
        <v>75023</v>
      </c>
      <c r="C90" s="357" t="s">
        <v>109</v>
      </c>
      <c r="D90" s="358"/>
      <c r="E90" s="31">
        <f>SUM(E91:E93)</f>
        <v>0</v>
      </c>
      <c r="F90" s="31">
        <f>F91</f>
        <v>0</v>
      </c>
    </row>
    <row r="91" spans="1:6" s="22" customFormat="1" ht="25.5" hidden="1">
      <c r="A91" s="151"/>
      <c r="B91" s="165"/>
      <c r="C91" s="101" t="s">
        <v>110</v>
      </c>
      <c r="D91" s="191" t="s">
        <v>111</v>
      </c>
      <c r="E91" s="102"/>
      <c r="F91" s="102"/>
    </row>
    <row r="92" spans="1:6" s="22" customFormat="1" ht="19.5" customHeight="1" hidden="1">
      <c r="A92" s="151"/>
      <c r="B92" s="165"/>
      <c r="C92" s="280" t="s">
        <v>88</v>
      </c>
      <c r="D92" s="281" t="s">
        <v>89</v>
      </c>
      <c r="E92" s="45"/>
      <c r="F92" s="45"/>
    </row>
    <row r="93" spans="1:6" s="22" customFormat="1" ht="38.25" hidden="1">
      <c r="A93" s="151"/>
      <c r="B93" s="165"/>
      <c r="C93" s="69">
        <v>6298</v>
      </c>
      <c r="D93" s="39" t="s">
        <v>45</v>
      </c>
      <c r="E93" s="37"/>
      <c r="F93" s="21"/>
    </row>
    <row r="94" spans="1:6" s="22" customFormat="1" ht="17.25" customHeight="1" hidden="1">
      <c r="A94" s="151"/>
      <c r="B94" s="47"/>
      <c r="C94" s="24" t="s">
        <v>112</v>
      </c>
      <c r="D94" s="25" t="s">
        <v>113</v>
      </c>
      <c r="E94" s="26"/>
      <c r="F94" s="26"/>
    </row>
    <row r="95" spans="1:6" s="22" customFormat="1" ht="17.25" customHeight="1" hidden="1">
      <c r="A95" s="151"/>
      <c r="B95" s="47"/>
      <c r="C95" s="24" t="s">
        <v>24</v>
      </c>
      <c r="D95" s="25" t="s">
        <v>25</v>
      </c>
      <c r="E95" s="26"/>
      <c r="F95" s="26"/>
    </row>
    <row r="96" spans="1:6" s="22" customFormat="1" ht="17.25" customHeight="1" hidden="1">
      <c r="A96" s="151"/>
      <c r="B96" s="47"/>
      <c r="C96" s="24" t="s">
        <v>26</v>
      </c>
      <c r="D96" s="25" t="s">
        <v>27</v>
      </c>
      <c r="E96" s="26"/>
      <c r="F96" s="26"/>
    </row>
    <row r="97" spans="1:6" s="22" customFormat="1" ht="17.25" customHeight="1" hidden="1">
      <c r="A97" s="151"/>
      <c r="B97" s="47"/>
      <c r="C97" s="24" t="s">
        <v>28</v>
      </c>
      <c r="D97" s="25" t="s">
        <v>29</v>
      </c>
      <c r="E97" s="26"/>
      <c r="F97" s="26"/>
    </row>
    <row r="98" spans="1:6" s="22" customFormat="1" ht="17.25" customHeight="1" hidden="1">
      <c r="A98" s="151"/>
      <c r="B98" s="47"/>
      <c r="C98" s="24" t="s">
        <v>30</v>
      </c>
      <c r="D98" s="25" t="s">
        <v>31</v>
      </c>
      <c r="E98" s="26"/>
      <c r="F98" s="26"/>
    </row>
    <row r="99" spans="1:6" s="22" customFormat="1" ht="17.25" customHeight="1" hidden="1">
      <c r="A99" s="151"/>
      <c r="B99" s="47"/>
      <c r="C99" s="24" t="s">
        <v>114</v>
      </c>
      <c r="D99" s="25" t="s">
        <v>115</v>
      </c>
      <c r="E99" s="26"/>
      <c r="F99" s="26"/>
    </row>
    <row r="100" spans="1:6" s="22" customFormat="1" ht="17.25" customHeight="1" hidden="1">
      <c r="A100" s="151"/>
      <c r="B100" s="47"/>
      <c r="C100" s="24" t="s">
        <v>32</v>
      </c>
      <c r="D100" s="25" t="s">
        <v>33</v>
      </c>
      <c r="E100" s="26"/>
      <c r="F100" s="26"/>
    </row>
    <row r="101" spans="1:6" s="22" customFormat="1" ht="17.25" customHeight="1" hidden="1">
      <c r="A101" s="151"/>
      <c r="B101" s="47"/>
      <c r="C101" s="24" t="s">
        <v>34</v>
      </c>
      <c r="D101" s="25" t="s">
        <v>35</v>
      </c>
      <c r="E101" s="26"/>
      <c r="F101" s="26"/>
    </row>
    <row r="102" spans="1:6" s="22" customFormat="1" ht="17.25" customHeight="1" hidden="1">
      <c r="A102" s="151"/>
      <c r="B102" s="47"/>
      <c r="C102" s="24" t="s">
        <v>71</v>
      </c>
      <c r="D102" s="25" t="s">
        <v>72</v>
      </c>
      <c r="E102" s="26"/>
      <c r="F102" s="26"/>
    </row>
    <row r="103" spans="1:6" s="22" customFormat="1" ht="17.25" customHeight="1" hidden="1">
      <c r="A103" s="151"/>
      <c r="B103" s="47"/>
      <c r="C103" s="24" t="s">
        <v>80</v>
      </c>
      <c r="D103" s="25" t="s">
        <v>81</v>
      </c>
      <c r="E103" s="26"/>
      <c r="F103" s="26"/>
    </row>
    <row r="104" spans="1:6" s="22" customFormat="1" ht="17.25" customHeight="1" hidden="1">
      <c r="A104" s="74"/>
      <c r="B104" s="293"/>
      <c r="C104" s="24" t="s">
        <v>116</v>
      </c>
      <c r="D104" s="25" t="s">
        <v>117</v>
      </c>
      <c r="E104" s="26"/>
      <c r="F104" s="26"/>
    </row>
    <row r="105" spans="1:6" s="22" customFormat="1" ht="17.25" customHeight="1" hidden="1">
      <c r="A105" s="17"/>
      <c r="B105" s="23"/>
      <c r="C105" s="24" t="s">
        <v>36</v>
      </c>
      <c r="D105" s="25" t="s">
        <v>37</v>
      </c>
      <c r="E105" s="26"/>
      <c r="F105" s="26"/>
    </row>
    <row r="106" spans="1:6" s="22" customFormat="1" ht="17.25" customHeight="1" hidden="1">
      <c r="A106" s="17"/>
      <c r="B106" s="23"/>
      <c r="C106" s="24" t="s">
        <v>118</v>
      </c>
      <c r="D106" s="25" t="s">
        <v>119</v>
      </c>
      <c r="E106" s="26"/>
      <c r="F106" s="26"/>
    </row>
    <row r="107" spans="1:6" s="22" customFormat="1" ht="25.5" hidden="1">
      <c r="A107" s="17"/>
      <c r="B107" s="23"/>
      <c r="C107" s="24" t="s">
        <v>120</v>
      </c>
      <c r="D107" s="33" t="s">
        <v>121</v>
      </c>
      <c r="E107" s="26"/>
      <c r="F107" s="26"/>
    </row>
    <row r="108" spans="1:6" s="22" customFormat="1" ht="25.5" hidden="1">
      <c r="A108" s="17"/>
      <c r="B108" s="23"/>
      <c r="C108" s="24" t="s">
        <v>122</v>
      </c>
      <c r="D108" s="33" t="s">
        <v>123</v>
      </c>
      <c r="E108" s="26"/>
      <c r="F108" s="26"/>
    </row>
    <row r="109" spans="1:6" s="22" customFormat="1" ht="25.5" hidden="1">
      <c r="A109" s="17"/>
      <c r="B109" s="23"/>
      <c r="C109" s="24" t="s">
        <v>90</v>
      </c>
      <c r="D109" s="33" t="s">
        <v>91</v>
      </c>
      <c r="E109" s="26"/>
      <c r="F109" s="26"/>
    </row>
    <row r="110" spans="1:6" s="22" customFormat="1" ht="16.5" customHeight="1" hidden="1">
      <c r="A110" s="17"/>
      <c r="B110" s="23"/>
      <c r="C110" s="24" t="s">
        <v>107</v>
      </c>
      <c r="D110" s="25" t="s">
        <v>108</v>
      </c>
      <c r="E110" s="26"/>
      <c r="F110" s="26"/>
    </row>
    <row r="111" spans="1:6" s="22" customFormat="1" ht="16.5" customHeight="1" hidden="1">
      <c r="A111" s="17"/>
      <c r="B111" s="23"/>
      <c r="C111" s="24" t="s">
        <v>75</v>
      </c>
      <c r="D111" s="25" t="s">
        <v>76</v>
      </c>
      <c r="E111" s="26"/>
      <c r="F111" s="26"/>
    </row>
    <row r="112" spans="1:6" s="22" customFormat="1" ht="14.25" customHeight="1" hidden="1">
      <c r="A112" s="41"/>
      <c r="B112" s="70"/>
      <c r="C112" s="71" t="s">
        <v>38</v>
      </c>
      <c r="D112" s="72" t="s">
        <v>39</v>
      </c>
      <c r="E112" s="73"/>
      <c r="F112" s="73"/>
    </row>
    <row r="113" spans="1:6" s="22" customFormat="1" ht="12" customHeight="1" hidden="1">
      <c r="A113" s="46"/>
      <c r="B113" s="47"/>
      <c r="C113" s="48"/>
      <c r="D113" s="49"/>
      <c r="E113" s="50"/>
      <c r="F113" s="50"/>
    </row>
    <row r="114" spans="1:6" s="6" customFormat="1" ht="7.5" customHeight="1" hidden="1">
      <c r="A114" s="51">
        <v>1</v>
      </c>
      <c r="B114" s="51">
        <v>2</v>
      </c>
      <c r="C114" s="51">
        <v>3</v>
      </c>
      <c r="D114" s="51">
        <v>4</v>
      </c>
      <c r="E114" s="51">
        <v>5</v>
      </c>
      <c r="F114" s="51">
        <v>6</v>
      </c>
    </row>
    <row r="115" spans="1:6" s="22" customFormat="1" ht="25.5" hidden="1">
      <c r="A115" s="74"/>
      <c r="B115" s="18"/>
      <c r="C115" s="19" t="s">
        <v>124</v>
      </c>
      <c r="D115" s="39" t="s">
        <v>125</v>
      </c>
      <c r="E115" s="21"/>
      <c r="F115" s="21"/>
    </row>
    <row r="116" spans="1:6" s="22" customFormat="1" ht="25.5" hidden="1">
      <c r="A116" s="17"/>
      <c r="B116" s="23"/>
      <c r="C116" s="24" t="s">
        <v>126</v>
      </c>
      <c r="D116" s="33" t="s">
        <v>127</v>
      </c>
      <c r="E116" s="26"/>
      <c r="F116" s="26"/>
    </row>
    <row r="117" spans="1:6" s="22" customFormat="1" ht="19.5" customHeight="1" hidden="1">
      <c r="A117" s="17"/>
      <c r="B117" s="23"/>
      <c r="C117" s="24" t="s">
        <v>46</v>
      </c>
      <c r="D117" s="25" t="s">
        <v>47</v>
      </c>
      <c r="E117" s="26"/>
      <c r="F117" s="26"/>
    </row>
    <row r="118" spans="1:6" s="22" customFormat="1" ht="25.5" hidden="1">
      <c r="A118" s="17"/>
      <c r="B118" s="23"/>
      <c r="C118" s="24" t="s">
        <v>128</v>
      </c>
      <c r="D118" s="33" t="s">
        <v>129</v>
      </c>
      <c r="E118" s="26"/>
      <c r="F118" s="26"/>
    </row>
    <row r="119" spans="1:6" s="22" customFormat="1" ht="17.25" customHeight="1" hidden="1">
      <c r="A119" s="17"/>
      <c r="B119" s="23"/>
      <c r="C119" s="24" t="s">
        <v>48</v>
      </c>
      <c r="D119" s="25" t="s">
        <v>47</v>
      </c>
      <c r="E119" s="26"/>
      <c r="F119" s="26"/>
    </row>
    <row r="120" spans="1:6" s="22" customFormat="1" ht="17.25" customHeight="1" hidden="1">
      <c r="A120" s="27"/>
      <c r="B120" s="23"/>
      <c r="C120" s="28" t="s">
        <v>130</v>
      </c>
      <c r="D120" s="25" t="s">
        <v>47</v>
      </c>
      <c r="E120" s="26"/>
      <c r="F120" s="26"/>
    </row>
    <row r="121" spans="1:6" s="16" customFormat="1" ht="22.5" customHeight="1" hidden="1">
      <c r="A121" s="68"/>
      <c r="B121" s="30">
        <v>75075</v>
      </c>
      <c r="C121" s="30"/>
      <c r="D121" s="30" t="s">
        <v>131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32</v>
      </c>
      <c r="D122" s="20" t="s">
        <v>33</v>
      </c>
      <c r="E122" s="21"/>
      <c r="F122" s="21"/>
    </row>
    <row r="123" spans="1:6" s="22" customFormat="1" ht="17.25" customHeight="1" hidden="1">
      <c r="A123" s="17"/>
      <c r="B123" s="23"/>
      <c r="C123" s="24" t="s">
        <v>34</v>
      </c>
      <c r="D123" s="25" t="s">
        <v>35</v>
      </c>
      <c r="E123" s="26"/>
      <c r="F123" s="26"/>
    </row>
    <row r="124" spans="1:6" s="22" customFormat="1" ht="17.25" customHeight="1" hidden="1">
      <c r="A124" s="17"/>
      <c r="B124" s="23"/>
      <c r="C124" s="24" t="s">
        <v>105</v>
      </c>
      <c r="D124" s="25" t="s">
        <v>106</v>
      </c>
      <c r="E124" s="26"/>
      <c r="F124" s="26"/>
    </row>
    <row r="125" spans="1:6" s="22" customFormat="1" ht="17.25" customHeight="1" hidden="1">
      <c r="A125" s="17"/>
      <c r="B125" s="23"/>
      <c r="C125" s="24" t="s">
        <v>36</v>
      </c>
      <c r="D125" s="25" t="s">
        <v>37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75</v>
      </c>
      <c r="D126" s="25" t="s">
        <v>76</v>
      </c>
      <c r="E126" s="26"/>
      <c r="F126" s="26"/>
    </row>
    <row r="127" spans="1:6" s="11" customFormat="1" ht="60.75" hidden="1" thickBot="1">
      <c r="A127" s="9">
        <v>751</v>
      </c>
      <c r="B127" s="53"/>
      <c r="C127" s="9"/>
      <c r="D127" s="75" t="s">
        <v>132</v>
      </c>
      <c r="E127" s="10">
        <f>E128+E133</f>
        <v>0</v>
      </c>
      <c r="F127" s="10">
        <f>F128+F133</f>
        <v>0</v>
      </c>
    </row>
    <row r="128" spans="1:6" s="16" customFormat="1" ht="28.5" hidden="1">
      <c r="A128" s="57"/>
      <c r="B128" s="14">
        <v>75101</v>
      </c>
      <c r="C128" s="14"/>
      <c r="D128" s="76" t="s">
        <v>133</v>
      </c>
      <c r="E128" s="15">
        <f>E129</f>
        <v>0</v>
      </c>
      <c r="F128" s="15">
        <f>SUM(F130:F132)</f>
        <v>0</v>
      </c>
    </row>
    <row r="129" spans="1:6" s="22" customFormat="1" ht="51" hidden="1">
      <c r="A129" s="27"/>
      <c r="B129" s="67"/>
      <c r="C129" s="19" t="s">
        <v>98</v>
      </c>
      <c r="D129" s="59" t="s">
        <v>99</v>
      </c>
      <c r="E129" s="37"/>
      <c r="F129" s="21"/>
    </row>
    <row r="130" spans="1:6" s="22" customFormat="1" ht="17.25" customHeight="1" hidden="1">
      <c r="A130" s="17"/>
      <c r="B130" s="23"/>
      <c r="C130" s="24" t="s">
        <v>28</v>
      </c>
      <c r="D130" s="25" t="s">
        <v>29</v>
      </c>
      <c r="E130" s="26"/>
      <c r="F130" s="26"/>
    </row>
    <row r="131" spans="1:6" s="22" customFormat="1" ht="17.25" customHeight="1" hidden="1">
      <c r="A131" s="17"/>
      <c r="B131" s="23"/>
      <c r="C131" s="24" t="s">
        <v>30</v>
      </c>
      <c r="D131" s="25" t="s">
        <v>31</v>
      </c>
      <c r="E131" s="26"/>
      <c r="F131" s="26"/>
    </row>
    <row r="132" spans="1:6" s="22" customFormat="1" ht="17.25" customHeight="1" hidden="1">
      <c r="A132" s="17"/>
      <c r="B132" s="23"/>
      <c r="C132" s="28" t="s">
        <v>32</v>
      </c>
      <c r="D132" s="25" t="s">
        <v>33</v>
      </c>
      <c r="E132" s="26"/>
      <c r="F132" s="26"/>
    </row>
    <row r="133" spans="1:6" s="16" customFormat="1" ht="54" customHeight="1" hidden="1">
      <c r="A133" s="68"/>
      <c r="B133" s="30">
        <v>75109</v>
      </c>
      <c r="C133" s="30"/>
      <c r="D133" s="77" t="s">
        <v>134</v>
      </c>
      <c r="E133" s="31">
        <f>E134</f>
        <v>0</v>
      </c>
      <c r="F133" s="31">
        <f>SUM(F135:F141)</f>
        <v>0</v>
      </c>
    </row>
    <row r="134" spans="1:6" s="22" customFormat="1" ht="51" hidden="1">
      <c r="A134" s="17"/>
      <c r="B134" s="69"/>
      <c r="C134" s="38" t="s">
        <v>98</v>
      </c>
      <c r="D134" s="39" t="s">
        <v>99</v>
      </c>
      <c r="E134" s="37"/>
      <c r="F134" s="21"/>
    </row>
    <row r="135" spans="1:6" s="22" customFormat="1" ht="17.25" customHeight="1" hidden="1">
      <c r="A135" s="17"/>
      <c r="B135" s="23"/>
      <c r="C135" s="24" t="s">
        <v>103</v>
      </c>
      <c r="D135" s="25" t="s">
        <v>104</v>
      </c>
      <c r="E135" s="26"/>
      <c r="F135" s="26"/>
    </row>
    <row r="136" spans="1:6" s="22" customFormat="1" ht="17.25" customHeight="1" hidden="1">
      <c r="A136" s="17"/>
      <c r="B136" s="23"/>
      <c r="C136" s="24" t="s">
        <v>28</v>
      </c>
      <c r="D136" s="25" t="s">
        <v>29</v>
      </c>
      <c r="E136" s="26"/>
      <c r="F136" s="26"/>
    </row>
    <row r="137" spans="1:6" s="22" customFormat="1" ht="17.25" customHeight="1" hidden="1">
      <c r="A137" s="17"/>
      <c r="B137" s="23"/>
      <c r="C137" s="24" t="s">
        <v>30</v>
      </c>
      <c r="D137" s="25" t="s">
        <v>31</v>
      </c>
      <c r="E137" s="26"/>
      <c r="F137" s="26"/>
    </row>
    <row r="138" spans="1:6" s="22" customFormat="1" ht="17.25" customHeight="1" hidden="1">
      <c r="A138" s="17"/>
      <c r="B138" s="23"/>
      <c r="C138" s="24" t="s">
        <v>32</v>
      </c>
      <c r="D138" s="25" t="s">
        <v>33</v>
      </c>
      <c r="E138" s="26"/>
      <c r="F138" s="26"/>
    </row>
    <row r="139" spans="1:6" s="22" customFormat="1" ht="17.25" customHeight="1" hidden="1">
      <c r="A139" s="17"/>
      <c r="B139" s="23"/>
      <c r="C139" s="24" t="s">
        <v>34</v>
      </c>
      <c r="D139" s="25" t="s">
        <v>35</v>
      </c>
      <c r="E139" s="26"/>
      <c r="F139" s="26"/>
    </row>
    <row r="140" spans="1:6" s="22" customFormat="1" ht="17.25" customHeight="1" hidden="1">
      <c r="A140" s="17"/>
      <c r="B140" s="23"/>
      <c r="C140" s="24" t="s">
        <v>71</v>
      </c>
      <c r="D140" s="25" t="s">
        <v>72</v>
      </c>
      <c r="E140" s="26"/>
      <c r="F140" s="26"/>
    </row>
    <row r="141" spans="1:6" s="22" customFormat="1" ht="17.25" customHeight="1" hidden="1" thickBot="1">
      <c r="A141" s="17"/>
      <c r="B141" s="23"/>
      <c r="C141" s="28" t="s">
        <v>36</v>
      </c>
      <c r="D141" s="25" t="s">
        <v>37</v>
      </c>
      <c r="E141" s="26"/>
      <c r="F141" s="26"/>
    </row>
    <row r="142" spans="1:6" s="11" customFormat="1" ht="23.25" customHeight="1" hidden="1" thickBot="1">
      <c r="A142" s="78">
        <v>752</v>
      </c>
      <c r="B142" s="53"/>
      <c r="C142" s="9"/>
      <c r="D142" s="75" t="s">
        <v>135</v>
      </c>
      <c r="E142" s="10">
        <f>E143</f>
        <v>0</v>
      </c>
      <c r="F142" s="10">
        <f>F143</f>
        <v>0</v>
      </c>
    </row>
    <row r="143" spans="1:6" s="16" customFormat="1" ht="23.25" customHeight="1" hidden="1">
      <c r="A143" s="52"/>
      <c r="B143" s="79">
        <v>75212</v>
      </c>
      <c r="C143" s="79"/>
      <c r="D143" s="80" t="s">
        <v>136</v>
      </c>
      <c r="E143" s="81">
        <f>SUM(E144:E148)-E146</f>
        <v>0</v>
      </c>
      <c r="F143" s="81">
        <f>SUM(F144:F148)-F146</f>
        <v>0</v>
      </c>
    </row>
    <row r="144" spans="1:6" s="22" customFormat="1" ht="51" hidden="1">
      <c r="A144" s="41"/>
      <c r="B144" s="82"/>
      <c r="C144" s="71" t="s">
        <v>98</v>
      </c>
      <c r="D144" s="83" t="s">
        <v>99</v>
      </c>
      <c r="E144" s="73"/>
      <c r="F144" s="73"/>
    </row>
    <row r="145" spans="1:6" s="22" customFormat="1" ht="12.75" customHeight="1" hidden="1">
      <c r="A145" s="46"/>
      <c r="B145" s="47"/>
      <c r="C145" s="48"/>
      <c r="D145" s="49"/>
      <c r="E145" s="50"/>
      <c r="F145" s="50"/>
    </row>
    <row r="146" spans="1:6" s="6" customFormat="1" ht="7.5" customHeight="1" hidden="1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</row>
    <row r="147" spans="1:6" s="22" customFormat="1" ht="38.25" hidden="1">
      <c r="A147" s="84"/>
      <c r="B147" s="85"/>
      <c r="C147" s="43" t="s">
        <v>78</v>
      </c>
      <c r="D147" s="44" t="s">
        <v>79</v>
      </c>
      <c r="E147" s="45"/>
      <c r="F147" s="45"/>
    </row>
    <row r="148" spans="1:6" s="22" customFormat="1" ht="16.5" customHeight="1" hidden="1" thickBot="1">
      <c r="A148" s="74"/>
      <c r="B148" s="86"/>
      <c r="C148" s="38" t="s">
        <v>36</v>
      </c>
      <c r="D148" s="39" t="s">
        <v>37</v>
      </c>
      <c r="E148" s="21"/>
      <c r="F148" s="21"/>
    </row>
    <row r="149" spans="1:6" s="11" customFormat="1" ht="33" customHeight="1" hidden="1" thickBot="1">
      <c r="A149" s="78">
        <v>754</v>
      </c>
      <c r="B149" s="371" t="s">
        <v>137</v>
      </c>
      <c r="C149" s="372"/>
      <c r="D149" s="373"/>
      <c r="E149" s="10">
        <f>E152</f>
        <v>0</v>
      </c>
      <c r="F149" s="10">
        <f>F165+F150+F152+F171</f>
        <v>0</v>
      </c>
    </row>
    <row r="150" spans="1:6" s="16" customFormat="1" ht="21" customHeight="1" hidden="1">
      <c r="A150" s="52"/>
      <c r="B150" s="14">
        <v>75403</v>
      </c>
      <c r="C150" s="14"/>
      <c r="D150" s="76" t="s">
        <v>138</v>
      </c>
      <c r="E150" s="15">
        <f>E151</f>
        <v>0</v>
      </c>
      <c r="F150" s="15">
        <f>F151</f>
        <v>0</v>
      </c>
    </row>
    <row r="151" spans="1:6" s="22" customFormat="1" ht="21.75" customHeight="1" hidden="1">
      <c r="A151" s="27"/>
      <c r="B151" s="69"/>
      <c r="C151" s="38" t="s">
        <v>34</v>
      </c>
      <c r="D151" s="39" t="s">
        <v>35</v>
      </c>
      <c r="E151" s="21"/>
      <c r="F151" s="21"/>
    </row>
    <row r="152" spans="1:6" s="16" customFormat="1" ht="24" customHeight="1" hidden="1">
      <c r="A152" s="52"/>
      <c r="B152" s="30">
        <v>75412</v>
      </c>
      <c r="C152" s="363" t="s">
        <v>139</v>
      </c>
      <c r="D152" s="364"/>
      <c r="E152" s="31">
        <f>E153</f>
        <v>0</v>
      </c>
      <c r="F152" s="31">
        <f>F153</f>
        <v>0</v>
      </c>
    </row>
    <row r="153" spans="1:6" s="22" customFormat="1" ht="38.25" hidden="1">
      <c r="A153" s="163"/>
      <c r="B153" s="47"/>
      <c r="C153" s="101" t="s">
        <v>78</v>
      </c>
      <c r="D153" s="191" t="s">
        <v>79</v>
      </c>
      <c r="E153" s="102"/>
      <c r="F153" s="102"/>
    </row>
    <row r="154" spans="1:6" s="22" customFormat="1" ht="16.5" customHeight="1" hidden="1">
      <c r="A154" s="17"/>
      <c r="B154" s="18"/>
      <c r="C154" s="19" t="s">
        <v>103</v>
      </c>
      <c r="D154" s="20" t="s">
        <v>104</v>
      </c>
      <c r="E154" s="21"/>
      <c r="F154" s="21"/>
    </row>
    <row r="155" spans="1:6" s="22" customFormat="1" ht="16.5" customHeight="1" hidden="1">
      <c r="A155" s="17"/>
      <c r="B155" s="23"/>
      <c r="C155" s="24" t="s">
        <v>28</v>
      </c>
      <c r="D155" s="25" t="s">
        <v>29</v>
      </c>
      <c r="E155" s="26"/>
      <c r="F155" s="26"/>
    </row>
    <row r="156" spans="1:6" s="22" customFormat="1" ht="16.5" customHeight="1" hidden="1">
      <c r="A156" s="17"/>
      <c r="B156" s="23"/>
      <c r="C156" s="24" t="s">
        <v>32</v>
      </c>
      <c r="D156" s="25" t="s">
        <v>33</v>
      </c>
      <c r="E156" s="26"/>
      <c r="F156" s="26"/>
    </row>
    <row r="157" spans="1:6" s="22" customFormat="1" ht="16.5" customHeight="1" hidden="1">
      <c r="A157" s="17"/>
      <c r="B157" s="23"/>
      <c r="C157" s="24" t="s">
        <v>34</v>
      </c>
      <c r="D157" s="25" t="s">
        <v>35</v>
      </c>
      <c r="E157" s="26"/>
      <c r="F157" s="26"/>
    </row>
    <row r="158" spans="1:6" s="22" customFormat="1" ht="16.5" customHeight="1" hidden="1">
      <c r="A158" s="17"/>
      <c r="B158" s="23"/>
      <c r="C158" s="24" t="s">
        <v>105</v>
      </c>
      <c r="D158" s="25" t="s">
        <v>106</v>
      </c>
      <c r="E158" s="26"/>
      <c r="F158" s="26"/>
    </row>
    <row r="159" spans="1:6" s="22" customFormat="1" ht="16.5" customHeight="1" hidden="1">
      <c r="A159" s="17"/>
      <c r="B159" s="23"/>
      <c r="C159" s="24" t="s">
        <v>71</v>
      </c>
      <c r="D159" s="25" t="s">
        <v>72</v>
      </c>
      <c r="E159" s="26"/>
      <c r="F159" s="26"/>
    </row>
    <row r="160" spans="1:6" s="22" customFormat="1" ht="16.5" customHeight="1" hidden="1">
      <c r="A160" s="17"/>
      <c r="B160" s="23"/>
      <c r="C160" s="24" t="s">
        <v>80</v>
      </c>
      <c r="D160" s="25" t="s">
        <v>81</v>
      </c>
      <c r="E160" s="26"/>
      <c r="F160" s="26"/>
    </row>
    <row r="161" spans="1:6" s="22" customFormat="1" ht="16.5" customHeight="1" hidden="1">
      <c r="A161" s="17"/>
      <c r="B161" s="23"/>
      <c r="C161" s="24" t="s">
        <v>36</v>
      </c>
      <c r="D161" s="25" t="s">
        <v>37</v>
      </c>
      <c r="E161" s="26"/>
      <c r="F161" s="26"/>
    </row>
    <row r="162" spans="1:6" s="22" customFormat="1" ht="16.5" customHeight="1" hidden="1">
      <c r="A162" s="17"/>
      <c r="B162" s="23"/>
      <c r="C162" s="24" t="s">
        <v>107</v>
      </c>
      <c r="D162" s="25" t="s">
        <v>108</v>
      </c>
      <c r="E162" s="26"/>
      <c r="F162" s="26"/>
    </row>
    <row r="163" spans="1:6" s="22" customFormat="1" ht="16.5" customHeight="1" hidden="1">
      <c r="A163" s="17"/>
      <c r="B163" s="23"/>
      <c r="C163" s="24" t="s">
        <v>75</v>
      </c>
      <c r="D163" s="25" t="s">
        <v>76</v>
      </c>
      <c r="E163" s="26"/>
      <c r="F163" s="26"/>
    </row>
    <row r="164" spans="1:6" s="22" customFormat="1" ht="25.5" hidden="1">
      <c r="A164" s="27"/>
      <c r="B164" s="23"/>
      <c r="C164" s="28" t="s">
        <v>128</v>
      </c>
      <c r="D164" s="33" t="s">
        <v>129</v>
      </c>
      <c r="E164" s="26"/>
      <c r="F164" s="26"/>
    </row>
    <row r="165" spans="1:6" s="16" customFormat="1" ht="21" customHeight="1" hidden="1">
      <c r="A165" s="88"/>
      <c r="B165" s="30">
        <v>75414</v>
      </c>
      <c r="C165" s="30"/>
      <c r="D165" s="87" t="s">
        <v>140</v>
      </c>
      <c r="E165" s="31">
        <f>E166</f>
        <v>0</v>
      </c>
      <c r="F165" s="31">
        <f>SUM(F167:F170)</f>
        <v>0</v>
      </c>
    </row>
    <row r="166" spans="1:6" s="22" customFormat="1" ht="51" hidden="1">
      <c r="A166" s="27"/>
      <c r="B166" s="67"/>
      <c r="C166" s="19" t="s">
        <v>98</v>
      </c>
      <c r="D166" s="59" t="s">
        <v>99</v>
      </c>
      <c r="E166" s="37"/>
      <c r="F166" s="21"/>
    </row>
    <row r="167" spans="1:6" s="22" customFormat="1" ht="19.5" customHeight="1" hidden="1">
      <c r="A167" s="27"/>
      <c r="B167" s="35"/>
      <c r="C167" s="24" t="s">
        <v>34</v>
      </c>
      <c r="D167" s="36" t="s">
        <v>35</v>
      </c>
      <c r="E167" s="34"/>
      <c r="F167" s="26"/>
    </row>
    <row r="168" spans="1:6" s="22" customFormat="1" ht="19.5" customHeight="1" hidden="1">
      <c r="A168" s="27"/>
      <c r="B168" s="35"/>
      <c r="C168" s="24" t="s">
        <v>36</v>
      </c>
      <c r="D168" s="36" t="s">
        <v>37</v>
      </c>
      <c r="E168" s="34"/>
      <c r="F168" s="26"/>
    </row>
    <row r="169" spans="1:6" s="22" customFormat="1" ht="25.5" hidden="1">
      <c r="A169" s="27"/>
      <c r="B169" s="35"/>
      <c r="C169" s="24" t="s">
        <v>122</v>
      </c>
      <c r="D169" s="36" t="s">
        <v>123</v>
      </c>
      <c r="E169" s="34"/>
      <c r="F169" s="26"/>
    </row>
    <row r="170" spans="1:6" s="22" customFormat="1" ht="25.5" hidden="1">
      <c r="A170" s="27"/>
      <c r="B170" s="32"/>
      <c r="C170" s="28" t="s">
        <v>124</v>
      </c>
      <c r="D170" s="33" t="s">
        <v>125</v>
      </c>
      <c r="E170" s="26"/>
      <c r="F170" s="26"/>
    </row>
    <row r="171" spans="1:6" s="16" customFormat="1" ht="21" customHeight="1" hidden="1">
      <c r="A171" s="52"/>
      <c r="B171" s="30">
        <v>75495</v>
      </c>
      <c r="C171" s="30"/>
      <c r="D171" s="87" t="s">
        <v>58</v>
      </c>
      <c r="E171" s="31">
        <f>E172</f>
        <v>0</v>
      </c>
      <c r="F171" s="31">
        <f>F172</f>
        <v>0</v>
      </c>
    </row>
    <row r="172" spans="1:6" s="22" customFormat="1" ht="19.5" customHeight="1" hidden="1">
      <c r="A172" s="17"/>
      <c r="B172" s="69"/>
      <c r="C172" s="38" t="s">
        <v>34</v>
      </c>
      <c r="D172" s="39" t="s">
        <v>35</v>
      </c>
      <c r="E172" s="21"/>
      <c r="F172" s="21"/>
    </row>
    <row r="173" spans="1:6" s="22" customFormat="1" ht="26.25" customHeight="1" hidden="1">
      <c r="A173" s="278"/>
      <c r="B173" s="279"/>
      <c r="C173" s="279"/>
      <c r="D173" s="232" t="s">
        <v>277</v>
      </c>
      <c r="E173" s="267"/>
      <c r="F173" s="267"/>
    </row>
    <row r="174" spans="1:6" s="22" customFormat="1" ht="24" customHeight="1" hidden="1">
      <c r="A174" s="46"/>
      <c r="B174" s="47"/>
      <c r="C174" s="48"/>
      <c r="D174" s="49"/>
      <c r="E174" s="50"/>
      <c r="F174" s="50"/>
    </row>
    <row r="175" spans="1:6" s="6" customFormat="1" ht="7.5" customHeight="1" hidden="1" thickBot="1">
      <c r="A175" s="66">
        <v>1</v>
      </c>
      <c r="B175" s="66">
        <v>2</v>
      </c>
      <c r="C175" s="66">
        <v>3</v>
      </c>
      <c r="D175" s="66">
        <v>4</v>
      </c>
      <c r="E175" s="66">
        <v>5</v>
      </c>
      <c r="F175" s="66">
        <v>6</v>
      </c>
    </row>
    <row r="176" spans="1:6" s="11" customFormat="1" ht="63" customHeight="1" hidden="1" thickBot="1">
      <c r="A176" s="9">
        <v>756</v>
      </c>
      <c r="B176" s="371" t="s">
        <v>141</v>
      </c>
      <c r="C176" s="372"/>
      <c r="D176" s="373"/>
      <c r="E176" s="10">
        <f>E177+E179+E191+E203+E206</f>
        <v>0</v>
      </c>
      <c r="F176" s="10">
        <f>F177+F179+F191+F203+F206+F209</f>
        <v>0</v>
      </c>
    </row>
    <row r="177" spans="1:6" s="16" customFormat="1" ht="25.5" customHeight="1" hidden="1">
      <c r="A177" s="52"/>
      <c r="B177" s="54">
        <v>75601</v>
      </c>
      <c r="C177" s="383" t="s">
        <v>142</v>
      </c>
      <c r="D177" s="384"/>
      <c r="E177" s="55">
        <f>E178</f>
        <v>0</v>
      </c>
      <c r="F177" s="55">
        <f>F178</f>
        <v>0</v>
      </c>
    </row>
    <row r="178" spans="1:6" s="22" customFormat="1" ht="25.5" hidden="1">
      <c r="A178" s="17"/>
      <c r="B178" s="69"/>
      <c r="C178" s="38" t="s">
        <v>143</v>
      </c>
      <c r="D178" s="39" t="s">
        <v>144</v>
      </c>
      <c r="E178" s="21"/>
      <c r="F178" s="21"/>
    </row>
    <row r="179" spans="1:6" s="16" customFormat="1" ht="58.5" customHeight="1" hidden="1">
      <c r="A179" s="68"/>
      <c r="B179" s="30">
        <v>75615</v>
      </c>
      <c r="C179" s="363" t="s">
        <v>145</v>
      </c>
      <c r="D179" s="364"/>
      <c r="E179" s="31">
        <f>SUM(E180:E186)</f>
        <v>0</v>
      </c>
      <c r="F179" s="31">
        <f>SUM(F180:F186)</f>
        <v>0</v>
      </c>
    </row>
    <row r="180" spans="1:6" s="22" customFormat="1" ht="20.25" customHeight="1" hidden="1">
      <c r="A180" s="151"/>
      <c r="B180" s="165"/>
      <c r="C180" s="101" t="s">
        <v>146</v>
      </c>
      <c r="D180" s="258" t="s">
        <v>147</v>
      </c>
      <c r="E180" s="102"/>
      <c r="F180" s="102"/>
    </row>
    <row r="181" spans="1:6" s="22" customFormat="1" ht="20.25" customHeight="1" hidden="1">
      <c r="A181" s="151"/>
      <c r="B181" s="165"/>
      <c r="C181" s="101" t="s">
        <v>148</v>
      </c>
      <c r="D181" s="258" t="s">
        <v>149</v>
      </c>
      <c r="E181" s="102"/>
      <c r="F181" s="102"/>
    </row>
    <row r="182" spans="1:6" s="22" customFormat="1" ht="20.25" customHeight="1" hidden="1">
      <c r="A182" s="151"/>
      <c r="B182" s="165"/>
      <c r="C182" s="101" t="s">
        <v>150</v>
      </c>
      <c r="D182" s="258" t="s">
        <v>151</v>
      </c>
      <c r="E182" s="102"/>
      <c r="F182" s="102"/>
    </row>
    <row r="183" spans="1:6" s="22" customFormat="1" ht="20.25" customHeight="1" hidden="1">
      <c r="A183" s="231"/>
      <c r="B183" s="200"/>
      <c r="C183" s="101" t="s">
        <v>152</v>
      </c>
      <c r="D183" s="258" t="s">
        <v>153</v>
      </c>
      <c r="E183" s="102"/>
      <c r="F183" s="102"/>
    </row>
    <row r="184" spans="1:6" s="22" customFormat="1" ht="20.25" customHeight="1" hidden="1">
      <c r="A184" s="151"/>
      <c r="B184" s="165"/>
      <c r="C184" s="43" t="s">
        <v>154</v>
      </c>
      <c r="D184" s="305" t="s">
        <v>155</v>
      </c>
      <c r="E184" s="45"/>
      <c r="F184" s="45"/>
    </row>
    <row r="185" spans="1:6" s="22" customFormat="1" ht="20.25" customHeight="1" hidden="1">
      <c r="A185" s="151"/>
      <c r="B185" s="165"/>
      <c r="C185" s="101" t="s">
        <v>86</v>
      </c>
      <c r="D185" s="258" t="s">
        <v>87</v>
      </c>
      <c r="E185" s="102"/>
      <c r="F185" s="102"/>
    </row>
    <row r="186" spans="1:6" s="22" customFormat="1" ht="25.5" hidden="1">
      <c r="A186" s="151"/>
      <c r="B186" s="165"/>
      <c r="C186" s="101" t="s">
        <v>156</v>
      </c>
      <c r="D186" s="191" t="s">
        <v>157</v>
      </c>
      <c r="E186" s="102"/>
      <c r="F186" s="102"/>
    </row>
    <row r="187" spans="1:6" ht="13.5" customHeight="1" hidden="1" thickBot="1">
      <c r="A187" s="3"/>
      <c r="B187" s="3"/>
      <c r="C187" s="3"/>
      <c r="D187" s="3"/>
      <c r="E187" s="3"/>
      <c r="F187" s="3"/>
    </row>
    <row r="188" spans="1:6" s="4" customFormat="1" ht="22.5" customHeight="1" hidden="1">
      <c r="A188" s="377" t="s">
        <v>14</v>
      </c>
      <c r="B188" s="379" t="s">
        <v>15</v>
      </c>
      <c r="C188" s="379" t="s">
        <v>16</v>
      </c>
      <c r="D188" s="379" t="s">
        <v>17</v>
      </c>
      <c r="E188" s="375" t="s">
        <v>18</v>
      </c>
      <c r="F188" s="375" t="s">
        <v>19</v>
      </c>
    </row>
    <row r="189" spans="1:6" s="4" customFormat="1" ht="15" customHeight="1" hidden="1" thickBot="1">
      <c r="A189" s="378"/>
      <c r="B189" s="376"/>
      <c r="C189" s="376"/>
      <c r="D189" s="376"/>
      <c r="E189" s="376"/>
      <c r="F189" s="376"/>
    </row>
    <row r="190" spans="1:6" s="6" customFormat="1" ht="7.5" customHeight="1" hidden="1">
      <c r="A190" s="133">
        <v>1</v>
      </c>
      <c r="B190" s="133">
        <v>2</v>
      </c>
      <c r="C190" s="133">
        <v>3</v>
      </c>
      <c r="D190" s="133">
        <v>4</v>
      </c>
      <c r="E190" s="133">
        <v>5</v>
      </c>
      <c r="F190" s="133">
        <v>6</v>
      </c>
    </row>
    <row r="191" spans="1:6" s="16" customFormat="1" ht="60" customHeight="1" hidden="1">
      <c r="A191" s="144"/>
      <c r="B191" s="54">
        <v>75616</v>
      </c>
      <c r="C191" s="351" t="s">
        <v>158</v>
      </c>
      <c r="D191" s="352"/>
      <c r="E191" s="55">
        <f>SUM(E192:E202)</f>
        <v>0</v>
      </c>
      <c r="F191" s="55">
        <f>SUM(F192:F202)</f>
        <v>0</v>
      </c>
    </row>
    <row r="192" spans="1:6" s="22" customFormat="1" ht="16.5" customHeight="1" hidden="1">
      <c r="A192" s="151"/>
      <c r="B192" s="165"/>
      <c r="C192" s="101" t="s">
        <v>146</v>
      </c>
      <c r="D192" s="258" t="s">
        <v>147</v>
      </c>
      <c r="E192" s="102"/>
      <c r="F192" s="102"/>
    </row>
    <row r="193" spans="1:6" s="22" customFormat="1" ht="16.5" customHeight="1" hidden="1">
      <c r="A193" s="151"/>
      <c r="B193" s="165"/>
      <c r="C193" s="101" t="s">
        <v>148</v>
      </c>
      <c r="D193" s="258" t="s">
        <v>149</v>
      </c>
      <c r="E193" s="102"/>
      <c r="F193" s="102"/>
    </row>
    <row r="194" spans="1:6" s="22" customFormat="1" ht="16.5" customHeight="1" hidden="1">
      <c r="A194" s="151"/>
      <c r="B194" s="165"/>
      <c r="C194" s="101" t="s">
        <v>150</v>
      </c>
      <c r="D194" s="258" t="s">
        <v>151</v>
      </c>
      <c r="E194" s="102"/>
      <c r="F194" s="102"/>
    </row>
    <row r="195" spans="1:6" s="22" customFormat="1" ht="16.5" customHeight="1" hidden="1">
      <c r="A195" s="151"/>
      <c r="B195" s="165"/>
      <c r="C195" s="43" t="s">
        <v>152</v>
      </c>
      <c r="D195" s="20" t="s">
        <v>153</v>
      </c>
      <c r="E195" s="21"/>
      <c r="F195" s="21"/>
    </row>
    <row r="196" spans="1:6" s="22" customFormat="1" ht="22.5" customHeight="1" hidden="1">
      <c r="A196" s="151"/>
      <c r="B196" s="165"/>
      <c r="C196" s="101" t="s">
        <v>159</v>
      </c>
      <c r="D196" s="258" t="s">
        <v>160</v>
      </c>
      <c r="E196" s="102"/>
      <c r="F196" s="102"/>
    </row>
    <row r="197" spans="1:6" s="22" customFormat="1" ht="24.75" customHeight="1" hidden="1">
      <c r="A197" s="151"/>
      <c r="B197" s="165"/>
      <c r="C197" s="294" t="s">
        <v>274</v>
      </c>
      <c r="D197" s="295" t="s">
        <v>275</v>
      </c>
      <c r="E197" s="21"/>
      <c r="F197" s="21"/>
    </row>
    <row r="198" spans="1:6" s="22" customFormat="1" ht="16.5" customHeight="1" hidden="1">
      <c r="A198" s="60"/>
      <c r="B198" s="67"/>
      <c r="C198" s="24" t="s">
        <v>161</v>
      </c>
      <c r="D198" s="63" t="s">
        <v>162</v>
      </c>
      <c r="E198" s="26"/>
      <c r="F198" s="26"/>
    </row>
    <row r="199" spans="1:6" s="22" customFormat="1" ht="25.5" hidden="1">
      <c r="A199" s="60"/>
      <c r="B199" s="67"/>
      <c r="C199" s="19" t="s">
        <v>163</v>
      </c>
      <c r="D199" s="59" t="s">
        <v>164</v>
      </c>
      <c r="E199" s="26"/>
      <c r="F199" s="26"/>
    </row>
    <row r="200" spans="1:6" s="22" customFormat="1" ht="19.5" customHeight="1" hidden="1">
      <c r="A200" s="151"/>
      <c r="B200" s="165"/>
      <c r="C200" s="101" t="s">
        <v>154</v>
      </c>
      <c r="D200" s="258" t="s">
        <v>155</v>
      </c>
      <c r="E200" s="102"/>
      <c r="F200" s="102"/>
    </row>
    <row r="201" spans="1:6" s="22" customFormat="1" ht="15.75" customHeight="1" hidden="1">
      <c r="A201" s="27"/>
      <c r="B201" s="35"/>
      <c r="C201" s="24" t="s">
        <v>86</v>
      </c>
      <c r="D201" s="63" t="s">
        <v>87</v>
      </c>
      <c r="E201" s="26"/>
      <c r="F201" s="26"/>
    </row>
    <row r="202" spans="1:6" s="22" customFormat="1" ht="25.5" hidden="1">
      <c r="A202" s="27"/>
      <c r="B202" s="32"/>
      <c r="C202" s="28" t="s">
        <v>156</v>
      </c>
      <c r="D202" s="33" t="s">
        <v>157</v>
      </c>
      <c r="E202" s="26"/>
      <c r="F202" s="26"/>
    </row>
    <row r="203" spans="1:6" s="16" customFormat="1" ht="42.75" hidden="1">
      <c r="A203" s="88"/>
      <c r="B203" s="30">
        <v>75618</v>
      </c>
      <c r="C203" s="29"/>
      <c r="D203" s="87" t="s">
        <v>165</v>
      </c>
      <c r="E203" s="31">
        <f>SUM(E204:E205)</f>
        <v>0</v>
      </c>
      <c r="F203" s="31">
        <f>SUM(F204:F205)</f>
        <v>0</v>
      </c>
    </row>
    <row r="204" spans="1:6" s="22" customFormat="1" ht="23.25" customHeight="1" hidden="1">
      <c r="A204" s="17"/>
      <c r="B204" s="69"/>
      <c r="C204" s="19" t="s">
        <v>166</v>
      </c>
      <c r="D204" s="20" t="s">
        <v>162</v>
      </c>
      <c r="E204" s="21"/>
      <c r="F204" s="21"/>
    </row>
    <row r="205" spans="1:6" s="22" customFormat="1" ht="23.25" customHeight="1" hidden="1">
      <c r="A205" s="27"/>
      <c r="B205" s="32"/>
      <c r="C205" s="28" t="s">
        <v>167</v>
      </c>
      <c r="D205" s="33" t="s">
        <v>168</v>
      </c>
      <c r="E205" s="26"/>
      <c r="F205" s="26"/>
    </row>
    <row r="206" spans="1:6" s="16" customFormat="1" ht="32.25" customHeight="1" hidden="1">
      <c r="A206" s="57"/>
      <c r="B206" s="30">
        <v>75621</v>
      </c>
      <c r="C206" s="363" t="s">
        <v>169</v>
      </c>
      <c r="D206" s="364"/>
      <c r="E206" s="31">
        <f>SUM(E207:E208)</f>
        <v>0</v>
      </c>
      <c r="F206" s="31">
        <f>SUM(F207:F208)</f>
        <v>0</v>
      </c>
    </row>
    <row r="207" spans="1:6" s="22" customFormat="1" ht="21.75" customHeight="1" hidden="1">
      <c r="A207" s="151"/>
      <c r="B207" s="165"/>
      <c r="C207" s="188" t="s">
        <v>272</v>
      </c>
      <c r="D207" s="258" t="s">
        <v>170</v>
      </c>
      <c r="E207" s="102"/>
      <c r="F207" s="102"/>
    </row>
    <row r="208" spans="1:6" s="22" customFormat="1" ht="21.75" customHeight="1" hidden="1">
      <c r="A208" s="151"/>
      <c r="B208" s="165"/>
      <c r="C208" s="188" t="s">
        <v>273</v>
      </c>
      <c r="D208" s="258" t="s">
        <v>171</v>
      </c>
      <c r="E208" s="102"/>
      <c r="F208" s="102"/>
    </row>
    <row r="209" spans="1:6" s="16" customFormat="1" ht="28.5" hidden="1">
      <c r="A209" s="57"/>
      <c r="B209" s="54">
        <v>75647</v>
      </c>
      <c r="C209" s="29"/>
      <c r="D209" s="87" t="s">
        <v>172</v>
      </c>
      <c r="E209" s="31">
        <f>SUM(E210:E215)</f>
        <v>0</v>
      </c>
      <c r="F209" s="31">
        <f>SUM(F210:F215)</f>
        <v>0</v>
      </c>
    </row>
    <row r="210" spans="1:6" s="22" customFormat="1" ht="17.25" customHeight="1" hidden="1">
      <c r="A210" s="27"/>
      <c r="B210" s="67"/>
      <c r="C210" s="19" t="s">
        <v>173</v>
      </c>
      <c r="D210" s="61" t="s">
        <v>174</v>
      </c>
      <c r="E210" s="37"/>
      <c r="F210" s="21"/>
    </row>
    <row r="211" spans="1:6" s="22" customFormat="1" ht="17.25" customHeight="1" hidden="1">
      <c r="A211" s="27"/>
      <c r="B211" s="35"/>
      <c r="C211" s="24" t="s">
        <v>28</v>
      </c>
      <c r="D211" s="63" t="s">
        <v>175</v>
      </c>
      <c r="E211" s="34"/>
      <c r="F211" s="26"/>
    </row>
    <row r="212" spans="1:6" s="22" customFormat="1" ht="17.25" customHeight="1" hidden="1">
      <c r="A212" s="27"/>
      <c r="B212" s="35"/>
      <c r="C212" s="24" t="s">
        <v>30</v>
      </c>
      <c r="D212" s="63" t="s">
        <v>31</v>
      </c>
      <c r="E212" s="34"/>
      <c r="F212" s="26"/>
    </row>
    <row r="213" spans="1:6" s="22" customFormat="1" ht="17.25" customHeight="1" hidden="1">
      <c r="A213" s="27"/>
      <c r="B213" s="35"/>
      <c r="C213" s="24" t="s">
        <v>32</v>
      </c>
      <c r="D213" s="63" t="s">
        <v>33</v>
      </c>
      <c r="E213" s="34"/>
      <c r="F213" s="26"/>
    </row>
    <row r="214" spans="1:6" s="22" customFormat="1" ht="17.25" customHeight="1" hidden="1">
      <c r="A214" s="27"/>
      <c r="B214" s="35"/>
      <c r="C214" s="24" t="s">
        <v>34</v>
      </c>
      <c r="D214" s="63" t="s">
        <v>35</v>
      </c>
      <c r="E214" s="34"/>
      <c r="F214" s="26"/>
    </row>
    <row r="215" spans="1:6" s="22" customFormat="1" ht="17.25" customHeight="1" hidden="1" thickBot="1">
      <c r="A215" s="17"/>
      <c r="B215" s="32"/>
      <c r="C215" s="28" t="s">
        <v>36</v>
      </c>
      <c r="D215" s="25" t="s">
        <v>37</v>
      </c>
      <c r="E215" s="26"/>
      <c r="F215" s="26"/>
    </row>
    <row r="216" spans="1:6" s="22" customFormat="1" ht="19.5" customHeight="1" hidden="1" thickBot="1">
      <c r="A216" s="53">
        <v>757</v>
      </c>
      <c r="B216" s="90"/>
      <c r="C216" s="91"/>
      <c r="D216" s="9" t="s">
        <v>176</v>
      </c>
      <c r="E216" s="10">
        <f>E217</f>
        <v>0</v>
      </c>
      <c r="F216" s="10">
        <f>F217</f>
        <v>0</v>
      </c>
    </row>
    <row r="217" spans="1:6" s="22" customFormat="1" ht="30.75" customHeight="1" hidden="1">
      <c r="A217" s="74"/>
      <c r="B217" s="14">
        <v>75702</v>
      </c>
      <c r="C217" s="92"/>
      <c r="D217" s="93" t="s">
        <v>177</v>
      </c>
      <c r="E217" s="94">
        <f>E219</f>
        <v>0</v>
      </c>
      <c r="F217" s="94">
        <f>SUM(F218:F219)</f>
        <v>0</v>
      </c>
    </row>
    <row r="218" spans="1:6" s="22" customFormat="1" ht="20.25" customHeight="1" hidden="1">
      <c r="A218" s="17"/>
      <c r="B218" s="86"/>
      <c r="C218" s="95" t="s">
        <v>36</v>
      </c>
      <c r="D218" s="96" t="s">
        <v>37</v>
      </c>
      <c r="E218" s="21"/>
      <c r="F218" s="21"/>
    </row>
    <row r="219" spans="1:6" s="22" customFormat="1" ht="42.75" hidden="1">
      <c r="A219" s="41"/>
      <c r="B219" s="97"/>
      <c r="C219" s="98" t="s">
        <v>178</v>
      </c>
      <c r="D219" s="99" t="s">
        <v>179</v>
      </c>
      <c r="E219" s="73"/>
      <c r="F219" s="73"/>
    </row>
    <row r="220" spans="1:6" s="22" customFormat="1" ht="15" customHeight="1" hidden="1">
      <c r="A220" s="46"/>
      <c r="B220" s="47"/>
      <c r="C220" s="48"/>
      <c r="D220" s="49"/>
      <c r="E220" s="50"/>
      <c r="F220" s="50"/>
    </row>
    <row r="221" spans="1:6" s="6" customFormat="1" ht="7.5" customHeight="1" hidden="1" thickBot="1">
      <c r="A221" s="66">
        <v>1</v>
      </c>
      <c r="B221" s="66">
        <v>2</v>
      </c>
      <c r="C221" s="66">
        <v>3</v>
      </c>
      <c r="D221" s="66">
        <v>4</v>
      </c>
      <c r="E221" s="66">
        <v>5</v>
      </c>
      <c r="F221" s="66">
        <v>6</v>
      </c>
    </row>
    <row r="222" spans="1:6" s="22" customFormat="1" ht="19.5" customHeight="1" hidden="1" thickBot="1">
      <c r="A222" s="53">
        <v>758</v>
      </c>
      <c r="B222" s="90"/>
      <c r="C222" s="91"/>
      <c r="D222" s="9" t="s">
        <v>180</v>
      </c>
      <c r="E222" s="10">
        <f>E223+E225+E231+E227</f>
        <v>0</v>
      </c>
      <c r="F222" s="10">
        <f>F223+F225+F231+F227+F229</f>
        <v>0</v>
      </c>
    </row>
    <row r="223" spans="1:6" s="22" customFormat="1" ht="28.5" hidden="1">
      <c r="A223" s="74"/>
      <c r="B223" s="14">
        <v>75801</v>
      </c>
      <c r="C223" s="92"/>
      <c r="D223" s="93" t="s">
        <v>181</v>
      </c>
      <c r="E223" s="94">
        <f>E224</f>
        <v>0</v>
      </c>
      <c r="F223" s="94">
        <f>F224</f>
        <v>0</v>
      </c>
    </row>
    <row r="224" spans="1:6" s="22" customFormat="1" ht="20.25" customHeight="1" hidden="1">
      <c r="A224" s="17"/>
      <c r="B224" s="86"/>
      <c r="C224" s="100" t="s">
        <v>182</v>
      </c>
      <c r="D224" s="96" t="s">
        <v>183</v>
      </c>
      <c r="E224" s="21"/>
      <c r="F224" s="21"/>
    </row>
    <row r="225" spans="1:6" s="22" customFormat="1" ht="14.25" hidden="1">
      <c r="A225" s="17"/>
      <c r="B225" s="30">
        <v>75807</v>
      </c>
      <c r="C225" s="101"/>
      <c r="D225" s="87" t="s">
        <v>184</v>
      </c>
      <c r="E225" s="102">
        <f>E226</f>
        <v>0</v>
      </c>
      <c r="F225" s="102">
        <f>F226</f>
        <v>0</v>
      </c>
    </row>
    <row r="226" spans="1:6" s="22" customFormat="1" ht="20.25" customHeight="1" hidden="1">
      <c r="A226" s="17"/>
      <c r="B226" s="86"/>
      <c r="C226" s="100" t="s">
        <v>182</v>
      </c>
      <c r="D226" s="96" t="s">
        <v>183</v>
      </c>
      <c r="E226" s="21"/>
      <c r="F226" s="21"/>
    </row>
    <row r="227" spans="1:6" s="22" customFormat="1" ht="21" customHeight="1" hidden="1">
      <c r="A227" s="17"/>
      <c r="B227" s="30">
        <v>75814</v>
      </c>
      <c r="C227" s="101"/>
      <c r="D227" s="87" t="s">
        <v>185</v>
      </c>
      <c r="E227" s="102">
        <f>E228</f>
        <v>0</v>
      </c>
      <c r="F227" s="102">
        <f>F228</f>
        <v>0</v>
      </c>
    </row>
    <row r="228" spans="1:6" s="22" customFormat="1" ht="20.25" customHeight="1" hidden="1">
      <c r="A228" s="17"/>
      <c r="B228" s="86"/>
      <c r="C228" s="100" t="s">
        <v>42</v>
      </c>
      <c r="D228" s="96" t="s">
        <v>43</v>
      </c>
      <c r="E228" s="21"/>
      <c r="F228" s="21"/>
    </row>
    <row r="229" spans="1:6" s="22" customFormat="1" ht="21" customHeight="1" hidden="1">
      <c r="A229" s="17"/>
      <c r="B229" s="30">
        <v>75818</v>
      </c>
      <c r="C229" s="101"/>
      <c r="D229" s="87" t="s">
        <v>186</v>
      </c>
      <c r="E229" s="102">
        <f>E230</f>
        <v>0</v>
      </c>
      <c r="F229" s="102">
        <f>F230</f>
        <v>0</v>
      </c>
    </row>
    <row r="230" spans="1:6" s="22" customFormat="1" ht="20.25" customHeight="1" hidden="1">
      <c r="A230" s="17"/>
      <c r="B230" s="86"/>
      <c r="C230" s="100" t="s">
        <v>187</v>
      </c>
      <c r="D230" s="96" t="s">
        <v>188</v>
      </c>
      <c r="E230" s="21"/>
      <c r="F230" s="21"/>
    </row>
    <row r="231" spans="1:6" s="22" customFormat="1" ht="14.25" hidden="1">
      <c r="A231" s="17"/>
      <c r="B231" s="30">
        <v>75831</v>
      </c>
      <c r="C231" s="101"/>
      <c r="D231" s="87" t="s">
        <v>189</v>
      </c>
      <c r="E231" s="102">
        <f>E232</f>
        <v>0</v>
      </c>
      <c r="F231" s="102">
        <f>F232</f>
        <v>0</v>
      </c>
    </row>
    <row r="232" spans="1:6" s="22" customFormat="1" ht="20.25" customHeight="1" hidden="1" thickBot="1">
      <c r="A232" s="17"/>
      <c r="B232" s="69"/>
      <c r="C232" s="100" t="s">
        <v>182</v>
      </c>
      <c r="D232" s="96" t="s">
        <v>183</v>
      </c>
      <c r="E232" s="21"/>
      <c r="F232" s="21"/>
    </row>
    <row r="233" spans="1:6" s="11" customFormat="1" ht="26.25" customHeight="1" hidden="1" thickBot="1">
      <c r="A233" s="78">
        <v>801</v>
      </c>
      <c r="B233" s="9"/>
      <c r="C233" s="9"/>
      <c r="D233" s="9" t="s">
        <v>190</v>
      </c>
      <c r="E233" s="179">
        <f>E234</f>
        <v>0</v>
      </c>
      <c r="F233" s="10">
        <f>F234+F255+F273+F275+F294+F308+F310</f>
        <v>0</v>
      </c>
    </row>
    <row r="234" spans="1:6" s="16" customFormat="1" ht="19.5" customHeight="1" hidden="1">
      <c r="A234" s="57"/>
      <c r="B234" s="14">
        <v>80101</v>
      </c>
      <c r="C234" s="13"/>
      <c r="D234" s="14" t="s">
        <v>191</v>
      </c>
      <c r="E234" s="180">
        <f>E235</f>
        <v>0</v>
      </c>
      <c r="F234" s="15">
        <f>SUM(F235:F254)</f>
        <v>0</v>
      </c>
    </row>
    <row r="235" spans="1:6" s="22" customFormat="1" ht="51" hidden="1">
      <c r="A235" s="187"/>
      <c r="B235" s="47"/>
      <c r="C235" s="188" t="s">
        <v>78</v>
      </c>
      <c r="D235" s="176" t="s">
        <v>251</v>
      </c>
      <c r="E235" s="189"/>
      <c r="F235" s="102"/>
    </row>
    <row r="236" spans="1:6" s="22" customFormat="1" ht="16.5" customHeight="1" hidden="1">
      <c r="A236" s="17"/>
      <c r="B236" s="18"/>
      <c r="C236" s="19" t="s">
        <v>24</v>
      </c>
      <c r="D236" s="20" t="s">
        <v>25</v>
      </c>
      <c r="E236" s="21"/>
      <c r="F236" s="21"/>
    </row>
    <row r="237" spans="1:6" s="22" customFormat="1" ht="16.5" customHeight="1" hidden="1">
      <c r="A237" s="17"/>
      <c r="B237" s="23"/>
      <c r="C237" s="24" t="s">
        <v>26</v>
      </c>
      <c r="D237" s="25" t="s">
        <v>27</v>
      </c>
      <c r="E237" s="26"/>
      <c r="F237" s="26"/>
    </row>
    <row r="238" spans="1:6" s="22" customFormat="1" ht="16.5" customHeight="1" hidden="1">
      <c r="A238" s="17"/>
      <c r="B238" s="23"/>
      <c r="C238" s="24" t="s">
        <v>28</v>
      </c>
      <c r="D238" s="25" t="s">
        <v>29</v>
      </c>
      <c r="E238" s="26"/>
      <c r="F238" s="26"/>
    </row>
    <row r="239" spans="1:6" s="22" customFormat="1" ht="16.5" customHeight="1" hidden="1">
      <c r="A239" s="17"/>
      <c r="B239" s="23"/>
      <c r="C239" s="24" t="s">
        <v>30</v>
      </c>
      <c r="D239" s="25" t="s">
        <v>31</v>
      </c>
      <c r="E239" s="26"/>
      <c r="F239" s="26"/>
    </row>
    <row r="240" spans="1:7" s="22" customFormat="1" ht="16.5" customHeight="1" hidden="1">
      <c r="A240" s="17"/>
      <c r="B240" s="23"/>
      <c r="C240" s="24" t="s">
        <v>32</v>
      </c>
      <c r="D240" s="25" t="s">
        <v>33</v>
      </c>
      <c r="E240" s="26"/>
      <c r="F240" s="26"/>
      <c r="G240" s="103"/>
    </row>
    <row r="241" spans="1:6" s="22" customFormat="1" ht="16.5" customHeight="1" hidden="1">
      <c r="A241" s="17"/>
      <c r="B241" s="23"/>
      <c r="C241" s="24" t="s">
        <v>34</v>
      </c>
      <c r="D241" s="25" t="s">
        <v>35</v>
      </c>
      <c r="E241" s="26"/>
      <c r="F241" s="26"/>
    </row>
    <row r="242" spans="1:6" s="22" customFormat="1" ht="20.25" customHeight="1" hidden="1">
      <c r="A242" s="17"/>
      <c r="B242" s="23"/>
      <c r="C242" s="24" t="s">
        <v>192</v>
      </c>
      <c r="D242" s="33" t="s">
        <v>193</v>
      </c>
      <c r="E242" s="26"/>
      <c r="F242" s="26"/>
    </row>
    <row r="243" spans="1:6" s="22" customFormat="1" ht="16.5" customHeight="1" hidden="1">
      <c r="A243" s="17"/>
      <c r="B243" s="23"/>
      <c r="C243" s="24" t="s">
        <v>71</v>
      </c>
      <c r="D243" s="25" t="s">
        <v>72</v>
      </c>
      <c r="E243" s="26"/>
      <c r="F243" s="26"/>
    </row>
    <row r="244" spans="1:6" s="22" customFormat="1" ht="16.5" customHeight="1" hidden="1">
      <c r="A244" s="17"/>
      <c r="B244" s="23"/>
      <c r="C244" s="24" t="s">
        <v>80</v>
      </c>
      <c r="D244" s="25" t="s">
        <v>81</v>
      </c>
      <c r="E244" s="26"/>
      <c r="F244" s="26"/>
    </row>
    <row r="245" spans="1:6" s="22" customFormat="1" ht="16.5" customHeight="1" hidden="1">
      <c r="A245" s="17"/>
      <c r="B245" s="23"/>
      <c r="C245" s="24" t="s">
        <v>116</v>
      </c>
      <c r="D245" s="25" t="s">
        <v>117</v>
      </c>
      <c r="E245" s="26"/>
      <c r="F245" s="26"/>
    </row>
    <row r="246" spans="1:6" s="22" customFormat="1" ht="16.5" customHeight="1" hidden="1" thickBot="1">
      <c r="A246" s="17"/>
      <c r="B246" s="23"/>
      <c r="C246" s="24" t="s">
        <v>36</v>
      </c>
      <c r="D246" s="25" t="s">
        <v>37</v>
      </c>
      <c r="E246" s="26"/>
      <c r="F246" s="26"/>
    </row>
    <row r="247" spans="1:6" s="22" customFormat="1" ht="16.5" customHeight="1" hidden="1">
      <c r="A247" s="17"/>
      <c r="B247" s="23"/>
      <c r="C247" s="24" t="s">
        <v>118</v>
      </c>
      <c r="D247" s="25" t="s">
        <v>119</v>
      </c>
      <c r="E247" s="26"/>
      <c r="F247" s="26"/>
    </row>
    <row r="248" spans="1:6" s="22" customFormat="1" ht="25.5" hidden="1">
      <c r="A248" s="17"/>
      <c r="B248" s="23"/>
      <c r="C248" s="24" t="s">
        <v>122</v>
      </c>
      <c r="D248" s="33" t="s">
        <v>123</v>
      </c>
      <c r="E248" s="26"/>
      <c r="F248" s="26"/>
    </row>
    <row r="249" spans="1:6" s="22" customFormat="1" ht="16.5" customHeight="1" hidden="1">
      <c r="A249" s="17"/>
      <c r="B249" s="23"/>
      <c r="C249" s="24" t="s">
        <v>107</v>
      </c>
      <c r="D249" s="25" t="s">
        <v>108</v>
      </c>
      <c r="E249" s="26"/>
      <c r="F249" s="26"/>
    </row>
    <row r="250" spans="1:6" s="22" customFormat="1" ht="16.5" customHeight="1" hidden="1">
      <c r="A250" s="17"/>
      <c r="B250" s="23"/>
      <c r="C250" s="24" t="s">
        <v>75</v>
      </c>
      <c r="D250" s="25" t="s">
        <v>76</v>
      </c>
      <c r="E250" s="26"/>
      <c r="F250" s="26"/>
    </row>
    <row r="251" spans="1:6" s="22" customFormat="1" ht="16.5" customHeight="1" hidden="1">
      <c r="A251" s="17"/>
      <c r="B251" s="23"/>
      <c r="C251" s="24" t="s">
        <v>38</v>
      </c>
      <c r="D251" s="25" t="s">
        <v>39</v>
      </c>
      <c r="E251" s="26"/>
      <c r="F251" s="26"/>
    </row>
    <row r="252" spans="1:6" s="22" customFormat="1" ht="25.5" hidden="1">
      <c r="A252" s="17"/>
      <c r="B252" s="23"/>
      <c r="C252" s="24" t="s">
        <v>124</v>
      </c>
      <c r="D252" s="33" t="s">
        <v>125</v>
      </c>
      <c r="E252" s="26"/>
      <c r="F252" s="26"/>
    </row>
    <row r="253" spans="1:6" s="22" customFormat="1" ht="25.5" hidden="1">
      <c r="A253" s="17"/>
      <c r="B253" s="23"/>
      <c r="C253" s="24" t="s">
        <v>126</v>
      </c>
      <c r="D253" s="33" t="s">
        <v>127</v>
      </c>
      <c r="E253" s="26"/>
      <c r="F253" s="26"/>
    </row>
    <row r="254" spans="1:6" s="22" customFormat="1" ht="16.5" customHeight="1" hidden="1">
      <c r="A254" s="27"/>
      <c r="B254" s="23"/>
      <c r="C254" s="28" t="s">
        <v>46</v>
      </c>
      <c r="D254" s="25" t="s">
        <v>47</v>
      </c>
      <c r="E254" s="26"/>
      <c r="F254" s="26"/>
    </row>
    <row r="255" spans="1:6" s="16" customFormat="1" ht="28.5" hidden="1">
      <c r="A255" s="57"/>
      <c r="B255" s="30">
        <v>80103</v>
      </c>
      <c r="C255" s="29"/>
      <c r="D255" s="87" t="s">
        <v>194</v>
      </c>
      <c r="E255" s="31">
        <f>SUM(E256:E272)-E261</f>
        <v>0</v>
      </c>
      <c r="F255" s="31">
        <f>SUM(F256:F272)-F261</f>
        <v>0</v>
      </c>
    </row>
    <row r="256" spans="1:6" s="22" customFormat="1" ht="16.5" customHeight="1" hidden="1">
      <c r="A256" s="17"/>
      <c r="B256" s="18"/>
      <c r="C256" s="19" t="s">
        <v>112</v>
      </c>
      <c r="D256" s="20" t="s">
        <v>113</v>
      </c>
      <c r="E256" s="21"/>
      <c r="F256" s="21"/>
    </row>
    <row r="257" spans="1:6" s="22" customFormat="1" ht="16.5" customHeight="1" hidden="1">
      <c r="A257" s="17"/>
      <c r="B257" s="23"/>
      <c r="C257" s="24" t="s">
        <v>24</v>
      </c>
      <c r="D257" s="25" t="s">
        <v>25</v>
      </c>
      <c r="E257" s="26"/>
      <c r="F257" s="26"/>
    </row>
    <row r="258" spans="1:6" s="22" customFormat="1" ht="16.5" customHeight="1" hidden="1">
      <c r="A258" s="17"/>
      <c r="B258" s="23"/>
      <c r="C258" s="24" t="s">
        <v>26</v>
      </c>
      <c r="D258" s="25" t="s">
        <v>27</v>
      </c>
      <c r="E258" s="26"/>
      <c r="F258" s="26"/>
    </row>
    <row r="259" spans="1:6" s="22" customFormat="1" ht="15.75" customHeight="1" hidden="1">
      <c r="A259" s="41"/>
      <c r="B259" s="70"/>
      <c r="C259" s="71" t="s">
        <v>28</v>
      </c>
      <c r="D259" s="72" t="s">
        <v>29</v>
      </c>
      <c r="E259" s="73"/>
      <c r="F259" s="73"/>
    </row>
    <row r="260" spans="1:6" s="22" customFormat="1" ht="14.25" customHeight="1" hidden="1">
      <c r="A260" s="46"/>
      <c r="B260" s="47"/>
      <c r="C260" s="48"/>
      <c r="D260" s="49"/>
      <c r="E260" s="50"/>
      <c r="F260" s="50"/>
    </row>
    <row r="261" spans="1:6" s="6" customFormat="1" ht="7.5" customHeight="1" hidden="1">
      <c r="A261" s="51">
        <v>1</v>
      </c>
      <c r="B261" s="51">
        <v>2</v>
      </c>
      <c r="C261" s="51">
        <v>3</v>
      </c>
      <c r="D261" s="51">
        <v>4</v>
      </c>
      <c r="E261" s="51">
        <v>5</v>
      </c>
      <c r="F261" s="51">
        <v>6</v>
      </c>
    </row>
    <row r="262" spans="1:7" s="22" customFormat="1" ht="16.5" customHeight="1" hidden="1">
      <c r="A262" s="17"/>
      <c r="B262" s="23"/>
      <c r="C262" s="24" t="s">
        <v>30</v>
      </c>
      <c r="D262" s="25" t="s">
        <v>31</v>
      </c>
      <c r="E262" s="26"/>
      <c r="F262" s="26"/>
      <c r="G262" s="103"/>
    </row>
    <row r="263" spans="1:6" s="22" customFormat="1" ht="16.5" customHeight="1" hidden="1">
      <c r="A263" s="17"/>
      <c r="B263" s="23"/>
      <c r="C263" s="24" t="s">
        <v>34</v>
      </c>
      <c r="D263" s="25" t="s">
        <v>35</v>
      </c>
      <c r="E263" s="26"/>
      <c r="F263" s="26"/>
    </row>
    <row r="264" spans="1:6" s="22" customFormat="1" ht="16.5" customHeight="1" hidden="1">
      <c r="A264" s="17"/>
      <c r="B264" s="23"/>
      <c r="C264" s="24" t="s">
        <v>192</v>
      </c>
      <c r="D264" s="25" t="s">
        <v>193</v>
      </c>
      <c r="E264" s="26"/>
      <c r="F264" s="26"/>
    </row>
    <row r="265" spans="1:6" s="22" customFormat="1" ht="16.5" customHeight="1" hidden="1">
      <c r="A265" s="17"/>
      <c r="B265" s="23"/>
      <c r="C265" s="24" t="s">
        <v>71</v>
      </c>
      <c r="D265" s="25" t="s">
        <v>72</v>
      </c>
      <c r="E265" s="26"/>
      <c r="F265" s="26"/>
    </row>
    <row r="266" spans="1:6" s="22" customFormat="1" ht="16.5" customHeight="1" hidden="1">
      <c r="A266" s="17"/>
      <c r="B266" s="23"/>
      <c r="C266" s="24" t="s">
        <v>116</v>
      </c>
      <c r="D266" s="25" t="s">
        <v>117</v>
      </c>
      <c r="E266" s="26"/>
      <c r="F266" s="26"/>
    </row>
    <row r="267" spans="1:6" s="22" customFormat="1" ht="19.5" customHeight="1" hidden="1">
      <c r="A267" s="17"/>
      <c r="B267" s="23"/>
      <c r="C267" s="24" t="s">
        <v>36</v>
      </c>
      <c r="D267" s="25" t="s">
        <v>37</v>
      </c>
      <c r="E267" s="26"/>
      <c r="F267" s="26"/>
    </row>
    <row r="268" spans="1:6" s="22" customFormat="1" ht="25.5" hidden="1">
      <c r="A268" s="17"/>
      <c r="B268" s="23"/>
      <c r="C268" s="24" t="s">
        <v>122</v>
      </c>
      <c r="D268" s="33" t="s">
        <v>123</v>
      </c>
      <c r="E268" s="26"/>
      <c r="F268" s="26"/>
    </row>
    <row r="269" spans="1:6" s="22" customFormat="1" ht="16.5" customHeight="1" hidden="1">
      <c r="A269" s="17"/>
      <c r="B269" s="23"/>
      <c r="C269" s="24" t="s">
        <v>107</v>
      </c>
      <c r="D269" s="25" t="s">
        <v>108</v>
      </c>
      <c r="E269" s="26"/>
      <c r="F269" s="26"/>
    </row>
    <row r="270" spans="1:6" s="22" customFormat="1" ht="16.5" customHeight="1" hidden="1">
      <c r="A270" s="17"/>
      <c r="B270" s="23"/>
      <c r="C270" s="24" t="s">
        <v>75</v>
      </c>
      <c r="D270" s="25" t="s">
        <v>76</v>
      </c>
      <c r="E270" s="26"/>
      <c r="F270" s="26"/>
    </row>
    <row r="271" spans="1:6" s="22" customFormat="1" ht="16.5" customHeight="1" hidden="1">
      <c r="A271" s="17"/>
      <c r="B271" s="23"/>
      <c r="C271" s="24" t="s">
        <v>38</v>
      </c>
      <c r="D271" s="25" t="s">
        <v>39</v>
      </c>
      <c r="E271" s="26"/>
      <c r="F271" s="26"/>
    </row>
    <row r="272" spans="1:6" s="22" customFormat="1" ht="25.5" hidden="1">
      <c r="A272" s="27"/>
      <c r="B272" s="23"/>
      <c r="C272" s="28" t="s">
        <v>124</v>
      </c>
      <c r="D272" s="33" t="s">
        <v>125</v>
      </c>
      <c r="E272" s="26"/>
      <c r="F272" s="26"/>
    </row>
    <row r="273" spans="1:6" s="16" customFormat="1" ht="19.5" customHeight="1" hidden="1">
      <c r="A273" s="57"/>
      <c r="B273" s="30">
        <v>80104</v>
      </c>
      <c r="C273" s="29"/>
      <c r="D273" s="87" t="s">
        <v>195</v>
      </c>
      <c r="E273" s="31"/>
      <c r="F273" s="31">
        <f>F274</f>
        <v>0</v>
      </c>
    </row>
    <row r="274" spans="1:6" s="22" customFormat="1" ht="17.25" customHeight="1" hidden="1">
      <c r="A274" s="27"/>
      <c r="B274" s="18"/>
      <c r="C274" s="38" t="s">
        <v>36</v>
      </c>
      <c r="D274" s="20" t="s">
        <v>37</v>
      </c>
      <c r="E274" s="21"/>
      <c r="F274" s="21"/>
    </row>
    <row r="275" spans="1:6" s="16" customFormat="1" ht="19.5" customHeight="1" hidden="1">
      <c r="A275" s="57"/>
      <c r="B275" s="30">
        <v>80110</v>
      </c>
      <c r="C275" s="29"/>
      <c r="D275" s="30" t="s">
        <v>196</v>
      </c>
      <c r="E275" s="31"/>
      <c r="F275" s="31">
        <f>SUM(F276:F293)</f>
        <v>0</v>
      </c>
    </row>
    <row r="276" spans="1:6" s="22" customFormat="1" ht="16.5" customHeight="1" hidden="1">
      <c r="A276" s="17"/>
      <c r="B276" s="18"/>
      <c r="C276" s="19" t="s">
        <v>112</v>
      </c>
      <c r="D276" s="39" t="s">
        <v>113</v>
      </c>
      <c r="E276" s="21"/>
      <c r="F276" s="21"/>
    </row>
    <row r="277" spans="1:6" s="22" customFormat="1" ht="16.5" customHeight="1" hidden="1">
      <c r="A277" s="17"/>
      <c r="B277" s="23"/>
      <c r="C277" s="24" t="s">
        <v>24</v>
      </c>
      <c r="D277" s="25" t="s">
        <v>25</v>
      </c>
      <c r="E277" s="26"/>
      <c r="F277" s="26"/>
    </row>
    <row r="278" spans="1:6" s="22" customFormat="1" ht="16.5" customHeight="1" hidden="1">
      <c r="A278" s="17"/>
      <c r="B278" s="23"/>
      <c r="C278" s="24" t="s">
        <v>26</v>
      </c>
      <c r="D278" s="25" t="s">
        <v>27</v>
      </c>
      <c r="E278" s="26"/>
      <c r="F278" s="26"/>
    </row>
    <row r="279" spans="1:6" s="22" customFormat="1" ht="16.5" customHeight="1" hidden="1">
      <c r="A279" s="17"/>
      <c r="B279" s="23"/>
      <c r="C279" s="24" t="s">
        <v>28</v>
      </c>
      <c r="D279" s="25" t="s">
        <v>29</v>
      </c>
      <c r="E279" s="26"/>
      <c r="F279" s="26"/>
    </row>
    <row r="280" spans="1:7" s="22" customFormat="1" ht="16.5" customHeight="1" hidden="1">
      <c r="A280" s="17"/>
      <c r="B280" s="23"/>
      <c r="C280" s="24" t="s">
        <v>30</v>
      </c>
      <c r="D280" s="25" t="s">
        <v>31</v>
      </c>
      <c r="E280" s="26"/>
      <c r="F280" s="26"/>
      <c r="G280" s="103"/>
    </row>
    <row r="281" spans="1:6" s="22" customFormat="1" ht="16.5" customHeight="1" hidden="1">
      <c r="A281" s="17"/>
      <c r="B281" s="23"/>
      <c r="C281" s="24" t="s">
        <v>34</v>
      </c>
      <c r="D281" s="25" t="s">
        <v>35</v>
      </c>
      <c r="E281" s="26"/>
      <c r="F281" s="26"/>
    </row>
    <row r="282" spans="1:6" s="22" customFormat="1" ht="12.75" hidden="1">
      <c r="A282" s="17"/>
      <c r="B282" s="23"/>
      <c r="C282" s="24" t="s">
        <v>192</v>
      </c>
      <c r="D282" s="33" t="s">
        <v>193</v>
      </c>
      <c r="E282" s="26"/>
      <c r="F282" s="26"/>
    </row>
    <row r="283" spans="1:6" s="22" customFormat="1" ht="16.5" customHeight="1" hidden="1">
      <c r="A283" s="17"/>
      <c r="B283" s="23"/>
      <c r="C283" s="24" t="s">
        <v>71</v>
      </c>
      <c r="D283" s="25" t="s">
        <v>72</v>
      </c>
      <c r="E283" s="26"/>
      <c r="F283" s="26"/>
    </row>
    <row r="284" spans="1:6" s="22" customFormat="1" ht="16.5" customHeight="1" hidden="1">
      <c r="A284" s="17"/>
      <c r="B284" s="23"/>
      <c r="C284" s="24" t="s">
        <v>116</v>
      </c>
      <c r="D284" s="25" t="s">
        <v>117</v>
      </c>
      <c r="E284" s="26"/>
      <c r="F284" s="26"/>
    </row>
    <row r="285" spans="1:6" s="22" customFormat="1" ht="16.5" customHeight="1" hidden="1">
      <c r="A285" s="17"/>
      <c r="B285" s="23"/>
      <c r="C285" s="24" t="s">
        <v>36</v>
      </c>
      <c r="D285" s="25" t="s">
        <v>37</v>
      </c>
      <c r="E285" s="26"/>
      <c r="F285" s="26"/>
    </row>
    <row r="286" spans="1:6" s="22" customFormat="1" ht="16.5" customHeight="1" hidden="1">
      <c r="A286" s="17"/>
      <c r="B286" s="23"/>
      <c r="C286" s="24" t="s">
        <v>118</v>
      </c>
      <c r="D286" s="25" t="s">
        <v>119</v>
      </c>
      <c r="E286" s="26"/>
      <c r="F286" s="26"/>
    </row>
    <row r="287" spans="1:6" s="22" customFormat="1" ht="25.5" hidden="1">
      <c r="A287" s="17"/>
      <c r="B287" s="23"/>
      <c r="C287" s="24" t="s">
        <v>122</v>
      </c>
      <c r="D287" s="33" t="s">
        <v>123</v>
      </c>
      <c r="E287" s="26"/>
      <c r="F287" s="26"/>
    </row>
    <row r="288" spans="1:6" s="22" customFormat="1" ht="16.5" customHeight="1" hidden="1">
      <c r="A288" s="17"/>
      <c r="B288" s="23"/>
      <c r="C288" s="24" t="s">
        <v>107</v>
      </c>
      <c r="D288" s="25" t="s">
        <v>108</v>
      </c>
      <c r="E288" s="26"/>
      <c r="F288" s="26"/>
    </row>
    <row r="289" spans="1:6" s="22" customFormat="1" ht="16.5" customHeight="1" hidden="1">
      <c r="A289" s="17"/>
      <c r="B289" s="23"/>
      <c r="C289" s="24" t="s">
        <v>75</v>
      </c>
      <c r="D289" s="25" t="s">
        <v>76</v>
      </c>
      <c r="E289" s="26"/>
      <c r="F289" s="26"/>
    </row>
    <row r="290" spans="1:6" s="22" customFormat="1" ht="16.5" customHeight="1" hidden="1">
      <c r="A290" s="17"/>
      <c r="B290" s="23"/>
      <c r="C290" s="24" t="s">
        <v>38</v>
      </c>
      <c r="D290" s="25" t="s">
        <v>39</v>
      </c>
      <c r="E290" s="26"/>
      <c r="F290" s="26"/>
    </row>
    <row r="291" spans="1:6" s="22" customFormat="1" ht="25.5" hidden="1">
      <c r="A291" s="17"/>
      <c r="B291" s="23"/>
      <c r="C291" s="24" t="s">
        <v>124</v>
      </c>
      <c r="D291" s="33" t="s">
        <v>125</v>
      </c>
      <c r="E291" s="26"/>
      <c r="F291" s="26"/>
    </row>
    <row r="292" spans="1:6" s="22" customFormat="1" ht="25.5" hidden="1">
      <c r="A292" s="17"/>
      <c r="B292" s="23"/>
      <c r="C292" s="24" t="s">
        <v>126</v>
      </c>
      <c r="D292" s="33" t="s">
        <v>127</v>
      </c>
      <c r="E292" s="26"/>
      <c r="F292" s="26"/>
    </row>
    <row r="293" spans="1:6" s="22" customFormat="1" ht="16.5" customHeight="1" hidden="1">
      <c r="A293" s="17"/>
      <c r="B293" s="23"/>
      <c r="C293" s="28" t="s">
        <v>46</v>
      </c>
      <c r="D293" s="25" t="s">
        <v>47</v>
      </c>
      <c r="E293" s="26"/>
      <c r="F293" s="26"/>
    </row>
    <row r="294" spans="1:6" s="16" customFormat="1" ht="19.5" customHeight="1" hidden="1">
      <c r="A294" s="17"/>
      <c r="B294" s="30">
        <v>80113</v>
      </c>
      <c r="C294" s="29"/>
      <c r="D294" s="30" t="s">
        <v>197</v>
      </c>
      <c r="E294" s="31">
        <f>SUM(E295:E307)-E305</f>
        <v>0</v>
      </c>
      <c r="F294" s="31">
        <f>SUM(F295:F307)-F305</f>
        <v>0</v>
      </c>
    </row>
    <row r="295" spans="1:6" s="22" customFormat="1" ht="16.5" customHeight="1" hidden="1">
      <c r="A295" s="17"/>
      <c r="B295" s="18"/>
      <c r="C295" s="19" t="s">
        <v>24</v>
      </c>
      <c r="D295" s="20" t="s">
        <v>25</v>
      </c>
      <c r="E295" s="21"/>
      <c r="F295" s="21"/>
    </row>
    <row r="296" spans="1:6" s="22" customFormat="1" ht="16.5" customHeight="1" hidden="1">
      <c r="A296" s="17"/>
      <c r="B296" s="23"/>
      <c r="C296" s="24" t="s">
        <v>26</v>
      </c>
      <c r="D296" s="25" t="s">
        <v>27</v>
      </c>
      <c r="E296" s="26"/>
      <c r="F296" s="26"/>
    </row>
    <row r="297" spans="1:6" s="22" customFormat="1" ht="16.5" customHeight="1" hidden="1">
      <c r="A297" s="17"/>
      <c r="B297" s="23"/>
      <c r="C297" s="24" t="s">
        <v>28</v>
      </c>
      <c r="D297" s="25" t="s">
        <v>29</v>
      </c>
      <c r="E297" s="26"/>
      <c r="F297" s="26"/>
    </row>
    <row r="298" spans="1:7" s="22" customFormat="1" ht="16.5" customHeight="1" hidden="1">
      <c r="A298" s="17"/>
      <c r="B298" s="23"/>
      <c r="C298" s="24" t="s">
        <v>30</v>
      </c>
      <c r="D298" s="25" t="s">
        <v>31</v>
      </c>
      <c r="E298" s="26"/>
      <c r="F298" s="26"/>
      <c r="G298" s="103"/>
    </row>
    <row r="299" spans="1:7" s="22" customFormat="1" ht="16.5" customHeight="1" hidden="1">
      <c r="A299" s="17"/>
      <c r="B299" s="23"/>
      <c r="C299" s="24" t="s">
        <v>32</v>
      </c>
      <c r="D299" s="25" t="s">
        <v>198</v>
      </c>
      <c r="E299" s="26"/>
      <c r="F299" s="26"/>
      <c r="G299" s="103"/>
    </row>
    <row r="300" spans="1:6" s="22" customFormat="1" ht="16.5" customHeight="1" hidden="1">
      <c r="A300" s="17"/>
      <c r="B300" s="23"/>
      <c r="C300" s="24" t="s">
        <v>34</v>
      </c>
      <c r="D300" s="25" t="s">
        <v>35</v>
      </c>
      <c r="E300" s="26"/>
      <c r="F300" s="26"/>
    </row>
    <row r="301" spans="1:6" s="22" customFormat="1" ht="16.5" customHeight="1" hidden="1">
      <c r="A301" s="17"/>
      <c r="B301" s="23"/>
      <c r="C301" s="24" t="s">
        <v>80</v>
      </c>
      <c r="D301" s="25" t="s">
        <v>81</v>
      </c>
      <c r="E301" s="26"/>
      <c r="F301" s="26"/>
    </row>
    <row r="302" spans="1:6" s="22" customFormat="1" ht="16.5" customHeight="1" hidden="1">
      <c r="A302" s="17"/>
      <c r="B302" s="23"/>
      <c r="C302" s="24" t="s">
        <v>36</v>
      </c>
      <c r="D302" s="25" t="s">
        <v>37</v>
      </c>
      <c r="E302" s="26"/>
      <c r="F302" s="26"/>
    </row>
    <row r="303" spans="1:6" s="22" customFormat="1" ht="16.5" customHeight="1" hidden="1">
      <c r="A303" s="41"/>
      <c r="B303" s="70"/>
      <c r="C303" s="71" t="s">
        <v>107</v>
      </c>
      <c r="D303" s="72" t="s">
        <v>108</v>
      </c>
      <c r="E303" s="73"/>
      <c r="F303" s="73"/>
    </row>
    <row r="304" spans="1:6" s="22" customFormat="1" ht="8.25" customHeight="1" hidden="1">
      <c r="A304" s="46"/>
      <c r="B304" s="47"/>
      <c r="C304" s="48"/>
      <c r="D304" s="49"/>
      <c r="E304" s="50"/>
      <c r="F304" s="50"/>
    </row>
    <row r="305" spans="1:6" s="6" customFormat="1" ht="7.5" customHeight="1" hidden="1">
      <c r="A305" s="51">
        <v>1</v>
      </c>
      <c r="B305" s="51">
        <v>2</v>
      </c>
      <c r="C305" s="51">
        <v>3</v>
      </c>
      <c r="D305" s="51">
        <v>4</v>
      </c>
      <c r="E305" s="51">
        <v>5</v>
      </c>
      <c r="F305" s="51">
        <v>6</v>
      </c>
    </row>
    <row r="306" spans="1:6" s="22" customFormat="1" ht="16.5" customHeight="1" hidden="1">
      <c r="A306" s="17"/>
      <c r="B306" s="23"/>
      <c r="C306" s="24" t="s">
        <v>75</v>
      </c>
      <c r="D306" s="25" t="s">
        <v>76</v>
      </c>
      <c r="E306" s="26"/>
      <c r="F306" s="26"/>
    </row>
    <row r="307" spans="1:6" s="22" customFormat="1" ht="16.5" customHeight="1" hidden="1">
      <c r="A307" s="17"/>
      <c r="B307" s="23"/>
      <c r="C307" s="28" t="s">
        <v>38</v>
      </c>
      <c r="D307" s="25" t="s">
        <v>39</v>
      </c>
      <c r="E307" s="26"/>
      <c r="F307" s="26"/>
    </row>
    <row r="308" spans="1:6" s="16" customFormat="1" ht="19.5" customHeight="1" hidden="1">
      <c r="A308" s="17"/>
      <c r="B308" s="30">
        <v>80146</v>
      </c>
      <c r="C308" s="29"/>
      <c r="D308" s="30" t="s">
        <v>199</v>
      </c>
      <c r="E308" s="31">
        <f>E309</f>
        <v>0</v>
      </c>
      <c r="F308" s="31">
        <f>F309</f>
        <v>0</v>
      </c>
    </row>
    <row r="309" spans="1:6" s="22" customFormat="1" ht="19.5" customHeight="1" hidden="1">
      <c r="A309" s="17"/>
      <c r="B309" s="18"/>
      <c r="C309" s="38" t="s">
        <v>36</v>
      </c>
      <c r="D309" s="20" t="s">
        <v>37</v>
      </c>
      <c r="E309" s="21"/>
      <c r="F309" s="21"/>
    </row>
    <row r="310" spans="1:6" s="16" customFormat="1" ht="19.5" customHeight="1" hidden="1">
      <c r="A310" s="17"/>
      <c r="B310" s="30">
        <v>80195</v>
      </c>
      <c r="C310" s="29"/>
      <c r="D310" s="30" t="s">
        <v>58</v>
      </c>
      <c r="E310" s="31">
        <f>E311</f>
        <v>0</v>
      </c>
      <c r="F310" s="31">
        <f>F311</f>
        <v>0</v>
      </c>
    </row>
    <row r="311" spans="1:6" s="22" customFormat="1" ht="19.5" customHeight="1" hidden="1" thickBot="1">
      <c r="A311" s="17"/>
      <c r="B311" s="18"/>
      <c r="C311" s="38" t="s">
        <v>38</v>
      </c>
      <c r="D311" s="20" t="s">
        <v>39</v>
      </c>
      <c r="E311" s="21"/>
      <c r="F311" s="21"/>
    </row>
    <row r="312" spans="1:6" s="11" customFormat="1" ht="29.25" customHeight="1" hidden="1" thickBot="1">
      <c r="A312" s="78">
        <v>851</v>
      </c>
      <c r="B312" s="365" t="s">
        <v>200</v>
      </c>
      <c r="C312" s="366"/>
      <c r="D312" s="367"/>
      <c r="E312" s="10">
        <f>E313</f>
        <v>0</v>
      </c>
      <c r="F312" s="10">
        <f>F313+F319+F321</f>
        <v>0</v>
      </c>
    </row>
    <row r="313" spans="1:6" s="16" customFormat="1" ht="19.5" customHeight="1" hidden="1">
      <c r="A313" s="57"/>
      <c r="B313" s="14">
        <v>85121</v>
      </c>
      <c r="C313" s="369" t="s">
        <v>201</v>
      </c>
      <c r="D313" s="370"/>
      <c r="E313" s="15">
        <f>SUM(E314:E315)</f>
        <v>0</v>
      </c>
      <c r="F313" s="15">
        <f>F315</f>
        <v>0</v>
      </c>
    </row>
    <row r="314" spans="1:6" s="16" customFormat="1" ht="38.25" hidden="1">
      <c r="A314" s="68"/>
      <c r="B314" s="104"/>
      <c r="C314" s="19" t="s">
        <v>202</v>
      </c>
      <c r="D314" s="39" t="s">
        <v>79</v>
      </c>
      <c r="E314" s="37"/>
      <c r="F314" s="21"/>
    </row>
    <row r="315" spans="1:6" s="22" customFormat="1" ht="38.25" hidden="1">
      <c r="A315" s="17"/>
      <c r="B315" s="32"/>
      <c r="C315" s="32">
        <v>6298</v>
      </c>
      <c r="D315" s="33" t="s">
        <v>45</v>
      </c>
      <c r="E315" s="34"/>
      <c r="F315" s="26"/>
    </row>
    <row r="316" spans="1:6" s="22" customFormat="1" ht="38.25" hidden="1">
      <c r="A316" s="17"/>
      <c r="B316" s="23"/>
      <c r="C316" s="24" t="s">
        <v>203</v>
      </c>
      <c r="D316" s="33" t="s">
        <v>204</v>
      </c>
      <c r="E316" s="26"/>
      <c r="F316" s="26"/>
    </row>
    <row r="317" spans="1:6" s="22" customFormat="1" ht="16.5" customHeight="1" hidden="1">
      <c r="A317" s="17"/>
      <c r="B317" s="23"/>
      <c r="C317" s="24" t="s">
        <v>48</v>
      </c>
      <c r="D317" s="33" t="s">
        <v>47</v>
      </c>
      <c r="E317" s="26"/>
      <c r="F317" s="26"/>
    </row>
    <row r="318" spans="1:6" s="22" customFormat="1" ht="16.5" customHeight="1" hidden="1">
      <c r="A318" s="27"/>
      <c r="B318" s="23"/>
      <c r="C318" s="28" t="s">
        <v>130</v>
      </c>
      <c r="D318" s="33" t="s">
        <v>47</v>
      </c>
      <c r="E318" s="26"/>
      <c r="F318" s="26"/>
    </row>
    <row r="319" spans="1:6" s="16" customFormat="1" ht="19.5" customHeight="1" hidden="1">
      <c r="A319" s="57"/>
      <c r="B319" s="30">
        <v>85153</v>
      </c>
      <c r="C319" s="29"/>
      <c r="D319" s="30" t="s">
        <v>205</v>
      </c>
      <c r="E319" s="31">
        <f>E320</f>
        <v>0</v>
      </c>
      <c r="F319" s="31">
        <f>F320</f>
        <v>0</v>
      </c>
    </row>
    <row r="320" spans="1:6" s="16" customFormat="1" ht="20.25" customHeight="1" hidden="1">
      <c r="A320" s="88"/>
      <c r="B320" s="104"/>
      <c r="C320" s="38" t="s">
        <v>36</v>
      </c>
      <c r="D320" s="39" t="s">
        <v>37</v>
      </c>
      <c r="E320" s="21"/>
      <c r="F320" s="21"/>
    </row>
    <row r="321" spans="1:6" s="16" customFormat="1" ht="19.5" customHeight="1" hidden="1">
      <c r="A321" s="88"/>
      <c r="B321" s="30">
        <v>85154</v>
      </c>
      <c r="C321" s="29"/>
      <c r="D321" s="30" t="s">
        <v>206</v>
      </c>
      <c r="E321" s="31">
        <f>E328</f>
        <v>0</v>
      </c>
      <c r="F321" s="31">
        <f>SUM(F322:F329)</f>
        <v>0</v>
      </c>
    </row>
    <row r="322" spans="1:6" s="16" customFormat="1" ht="38.25" hidden="1">
      <c r="A322" s="88"/>
      <c r="B322" s="104"/>
      <c r="C322" s="105" t="s">
        <v>207</v>
      </c>
      <c r="D322" s="106" t="s">
        <v>208</v>
      </c>
      <c r="E322" s="107"/>
      <c r="F322" s="108"/>
    </row>
    <row r="323" spans="1:6" s="16" customFormat="1" ht="25.5" hidden="1">
      <c r="A323" s="88"/>
      <c r="B323" s="109"/>
      <c r="C323" s="110" t="s">
        <v>209</v>
      </c>
      <c r="D323" s="111" t="s">
        <v>210</v>
      </c>
      <c r="E323" s="112"/>
      <c r="F323" s="113"/>
    </row>
    <row r="324" spans="1:6" s="16" customFormat="1" ht="17.25" customHeight="1" hidden="1">
      <c r="A324" s="88"/>
      <c r="B324" s="109"/>
      <c r="C324" s="110" t="s">
        <v>32</v>
      </c>
      <c r="D324" s="111" t="s">
        <v>33</v>
      </c>
      <c r="E324" s="112"/>
      <c r="F324" s="113"/>
    </row>
    <row r="325" spans="1:6" s="16" customFormat="1" ht="17.25" customHeight="1" hidden="1">
      <c r="A325" s="88"/>
      <c r="B325" s="109"/>
      <c r="C325" s="110" t="s">
        <v>34</v>
      </c>
      <c r="D325" s="111" t="s">
        <v>35</v>
      </c>
      <c r="E325" s="112"/>
      <c r="F325" s="113"/>
    </row>
    <row r="326" spans="1:6" s="16" customFormat="1" ht="17.25" customHeight="1" hidden="1">
      <c r="A326" s="88"/>
      <c r="B326" s="109"/>
      <c r="C326" s="110" t="s">
        <v>105</v>
      </c>
      <c r="D326" s="111" t="s">
        <v>106</v>
      </c>
      <c r="E326" s="112"/>
      <c r="F326" s="113"/>
    </row>
    <row r="327" spans="1:6" s="16" customFormat="1" ht="17.25" customHeight="1" hidden="1">
      <c r="A327" s="88"/>
      <c r="B327" s="109"/>
      <c r="C327" s="110" t="s">
        <v>71</v>
      </c>
      <c r="D327" s="111" t="s">
        <v>72</v>
      </c>
      <c r="E327" s="112"/>
      <c r="F327" s="113"/>
    </row>
    <row r="328" spans="1:6" s="16" customFormat="1" ht="17.25" customHeight="1" hidden="1">
      <c r="A328" s="88"/>
      <c r="B328" s="114"/>
      <c r="C328" s="24" t="s">
        <v>36</v>
      </c>
      <c r="D328" s="36" t="s">
        <v>37</v>
      </c>
      <c r="E328" s="34"/>
      <c r="F328" s="34"/>
    </row>
    <row r="329" spans="1:6" s="16" customFormat="1" ht="17.25" customHeight="1" hidden="1" thickBot="1">
      <c r="A329" s="57"/>
      <c r="B329" s="104"/>
      <c r="C329" s="38" t="s">
        <v>107</v>
      </c>
      <c r="D329" s="39" t="s">
        <v>108</v>
      </c>
      <c r="E329" s="21"/>
      <c r="F329" s="21"/>
    </row>
    <row r="330" spans="1:6" s="116" customFormat="1" ht="27.75" customHeight="1" thickBot="1">
      <c r="A330" s="292">
        <v>852</v>
      </c>
      <c r="B330" s="365" t="s">
        <v>211</v>
      </c>
      <c r="C330" s="366"/>
      <c r="D330" s="367"/>
      <c r="E330" s="10">
        <f>E331+E333+E336+E338+E343+E345+E347</f>
        <v>6237</v>
      </c>
      <c r="F330" s="10">
        <f>F331+F333+F336+F338+F343+F345+F347</f>
        <v>67000</v>
      </c>
    </row>
    <row r="331" spans="1:7" s="16" customFormat="1" ht="21.75" customHeight="1" hidden="1">
      <c r="A331" s="57"/>
      <c r="B331" s="54">
        <v>85202</v>
      </c>
      <c r="C331" s="117"/>
      <c r="D331" s="89" t="s">
        <v>212</v>
      </c>
      <c r="E331" s="55">
        <f>E332</f>
        <v>0</v>
      </c>
      <c r="F331" s="55">
        <f>F332</f>
        <v>0</v>
      </c>
      <c r="G331" s="118"/>
    </row>
    <row r="332" spans="1:6" s="22" customFormat="1" ht="42.75" customHeight="1" hidden="1">
      <c r="A332" s="27"/>
      <c r="B332" s="69"/>
      <c r="C332" s="38" t="s">
        <v>213</v>
      </c>
      <c r="D332" s="39" t="s">
        <v>214</v>
      </c>
      <c r="E332" s="21"/>
      <c r="F332" s="21"/>
    </row>
    <row r="333" spans="1:6" s="16" customFormat="1" ht="42.75" hidden="1">
      <c r="A333" s="57"/>
      <c r="B333" s="30">
        <v>85212</v>
      </c>
      <c r="C333" s="29"/>
      <c r="D333" s="87" t="s">
        <v>215</v>
      </c>
      <c r="E333" s="31">
        <f>SUM(E334:E335)</f>
        <v>0</v>
      </c>
      <c r="F333" s="31">
        <f>SUM(F334:F335)</f>
        <v>0</v>
      </c>
    </row>
    <row r="334" spans="1:6" s="22" customFormat="1" ht="51" hidden="1">
      <c r="A334" s="41"/>
      <c r="B334" s="65"/>
      <c r="C334" s="43" t="s">
        <v>98</v>
      </c>
      <c r="D334" s="44" t="s">
        <v>99</v>
      </c>
      <c r="E334" s="45"/>
      <c r="F334" s="45"/>
    </row>
    <row r="335" spans="1:6" s="22" customFormat="1" ht="38.25" hidden="1">
      <c r="A335" s="27"/>
      <c r="B335" s="35"/>
      <c r="C335" s="24" t="s">
        <v>100</v>
      </c>
      <c r="D335" s="36" t="s">
        <v>101</v>
      </c>
      <c r="E335" s="34"/>
      <c r="F335" s="26"/>
    </row>
    <row r="336" spans="1:6" s="16" customFormat="1" ht="57" hidden="1">
      <c r="A336" s="68"/>
      <c r="B336" s="30">
        <v>85213</v>
      </c>
      <c r="C336" s="29"/>
      <c r="D336" s="87" t="s">
        <v>216</v>
      </c>
      <c r="E336" s="31">
        <f>E337</f>
        <v>0</v>
      </c>
      <c r="F336" s="31">
        <f>F337</f>
        <v>0</v>
      </c>
    </row>
    <row r="337" spans="1:6" s="22" customFormat="1" ht="51" hidden="1">
      <c r="A337" s="17"/>
      <c r="B337" s="69"/>
      <c r="C337" s="19" t="s">
        <v>98</v>
      </c>
      <c r="D337" s="59" t="s">
        <v>99</v>
      </c>
      <c r="E337" s="37"/>
      <c r="F337" s="37"/>
    </row>
    <row r="338" spans="1:6" s="16" customFormat="1" ht="33" customHeight="1">
      <c r="A338" s="144"/>
      <c r="B338" s="161">
        <v>85214</v>
      </c>
      <c r="C338" s="363" t="s">
        <v>217</v>
      </c>
      <c r="D338" s="364"/>
      <c r="E338" s="31">
        <f>SUM(E339:E341)</f>
        <v>0</v>
      </c>
      <c r="F338" s="31">
        <f>SUM(F339:F341)</f>
        <v>67000</v>
      </c>
    </row>
    <row r="339" spans="1:6" s="22" customFormat="1" ht="51">
      <c r="A339" s="151"/>
      <c r="B339" s="165"/>
      <c r="C339" s="101" t="s">
        <v>98</v>
      </c>
      <c r="D339" s="191" t="s">
        <v>99</v>
      </c>
      <c r="E339" s="102"/>
      <c r="F339" s="102">
        <v>17000</v>
      </c>
    </row>
    <row r="340" spans="1:6" s="329" customFormat="1" ht="19.5" customHeight="1">
      <c r="A340" s="346"/>
      <c r="B340" s="395" t="s">
        <v>307</v>
      </c>
      <c r="C340" s="395"/>
      <c r="D340" s="395"/>
      <c r="E340" s="395"/>
      <c r="F340" s="396"/>
    </row>
    <row r="341" spans="1:6" s="22" customFormat="1" ht="25.5">
      <c r="A341" s="151"/>
      <c r="B341" s="165"/>
      <c r="C341" s="101" t="s">
        <v>218</v>
      </c>
      <c r="D341" s="191" t="s">
        <v>219</v>
      </c>
      <c r="E341" s="102"/>
      <c r="F341" s="102">
        <v>50000</v>
      </c>
    </row>
    <row r="342" spans="1:6" s="329" customFormat="1" ht="19.5" customHeight="1">
      <c r="A342" s="346"/>
      <c r="B342" s="395" t="s">
        <v>308</v>
      </c>
      <c r="C342" s="395"/>
      <c r="D342" s="395"/>
      <c r="E342" s="395"/>
      <c r="F342" s="396"/>
    </row>
    <row r="343" spans="1:6" s="16" customFormat="1" ht="19.5" customHeight="1">
      <c r="A343" s="144"/>
      <c r="B343" s="30">
        <v>85219</v>
      </c>
      <c r="C343" s="357" t="s">
        <v>220</v>
      </c>
      <c r="D343" s="358"/>
      <c r="E343" s="31">
        <f>E344</f>
        <v>6237</v>
      </c>
      <c r="F343" s="31">
        <f>F344</f>
        <v>0</v>
      </c>
    </row>
    <row r="344" spans="1:6" s="22" customFormat="1" ht="25.5">
      <c r="A344" s="151"/>
      <c r="B344" s="165"/>
      <c r="C344" s="101" t="s">
        <v>218</v>
      </c>
      <c r="D344" s="191" t="s">
        <v>219</v>
      </c>
      <c r="E344" s="102">
        <v>6237</v>
      </c>
      <c r="F344" s="102"/>
    </row>
    <row r="345" spans="1:6" s="16" customFormat="1" ht="28.5" hidden="1">
      <c r="A345" s="151"/>
      <c r="B345" s="141">
        <v>85228</v>
      </c>
      <c r="C345" s="309"/>
      <c r="D345" s="87" t="s">
        <v>221</v>
      </c>
      <c r="E345" s="31">
        <f>E346</f>
        <v>0</v>
      </c>
      <c r="F345" s="31">
        <f>F346</f>
        <v>0</v>
      </c>
    </row>
    <row r="346" spans="1:6" s="22" customFormat="1" ht="5.25" customHeight="1" hidden="1">
      <c r="A346" s="74"/>
      <c r="B346" s="69"/>
      <c r="C346" s="38" t="s">
        <v>222</v>
      </c>
      <c r="D346" s="39" t="s">
        <v>223</v>
      </c>
      <c r="E346" s="21"/>
      <c r="F346" s="21"/>
    </row>
    <row r="347" spans="1:6" s="16" customFormat="1" ht="21" customHeight="1" hidden="1">
      <c r="A347" s="151"/>
      <c r="B347" s="54">
        <v>85295</v>
      </c>
      <c r="C347" s="368" t="s">
        <v>58</v>
      </c>
      <c r="D347" s="364"/>
      <c r="E347" s="31">
        <f>E348</f>
        <v>0</v>
      </c>
      <c r="F347" s="31">
        <f>F348</f>
        <v>0</v>
      </c>
    </row>
    <row r="348" spans="1:6" s="22" customFormat="1" ht="25.5" hidden="1">
      <c r="A348" s="151"/>
      <c r="B348" s="165"/>
      <c r="C348" s="101" t="s">
        <v>218</v>
      </c>
      <c r="D348" s="191" t="s">
        <v>219</v>
      </c>
      <c r="E348" s="102"/>
      <c r="F348" s="102"/>
    </row>
    <row r="349" spans="1:6" s="22" customFormat="1" ht="24.75" customHeight="1" hidden="1">
      <c r="A349" s="151"/>
      <c r="B349" s="391" t="s">
        <v>285</v>
      </c>
      <c r="C349" s="391"/>
      <c r="D349" s="392"/>
      <c r="E349" s="21"/>
      <c r="F349" s="21"/>
    </row>
    <row r="350" spans="1:6" s="329" customFormat="1" ht="19.5" customHeight="1" thickBot="1">
      <c r="A350" s="346"/>
      <c r="B350" s="395" t="s">
        <v>309</v>
      </c>
      <c r="C350" s="395"/>
      <c r="D350" s="395"/>
      <c r="E350" s="395"/>
      <c r="F350" s="396"/>
    </row>
    <row r="351" spans="1:6" s="120" customFormat="1" ht="24.75" customHeight="1" hidden="1" thickBot="1">
      <c r="A351" s="53">
        <v>854</v>
      </c>
      <c r="B351" s="371" t="s">
        <v>224</v>
      </c>
      <c r="C351" s="372"/>
      <c r="D351" s="373"/>
      <c r="E351" s="119">
        <f>E352</f>
        <v>0</v>
      </c>
      <c r="F351" s="306">
        <f>F352</f>
        <v>0</v>
      </c>
    </row>
    <row r="352" spans="1:6" s="22" customFormat="1" ht="22.5" customHeight="1" hidden="1">
      <c r="A352" s="151"/>
      <c r="B352" s="121">
        <v>85415</v>
      </c>
      <c r="C352" s="390" t="s">
        <v>260</v>
      </c>
      <c r="D352" s="352"/>
      <c r="E352" s="45">
        <f>E353</f>
        <v>0</v>
      </c>
      <c r="F352" s="45">
        <f>F353</f>
        <v>0</v>
      </c>
    </row>
    <row r="353" spans="1:6" s="22" customFormat="1" ht="34.5" customHeight="1" hidden="1">
      <c r="A353" s="151"/>
      <c r="B353" s="165"/>
      <c r="C353" s="101" t="s">
        <v>218</v>
      </c>
      <c r="D353" s="191" t="s">
        <v>219</v>
      </c>
      <c r="E353" s="102"/>
      <c r="F353" s="102"/>
    </row>
    <row r="354" spans="1:6" s="16" customFormat="1" ht="18.75" customHeight="1" hidden="1" thickBot="1">
      <c r="A354" s="144"/>
      <c r="B354" s="141"/>
      <c r="C354" s="145"/>
      <c r="D354" s="214" t="s">
        <v>298</v>
      </c>
      <c r="E354" s="215"/>
      <c r="F354" s="81"/>
    </row>
    <row r="355" spans="1:6" s="120" customFormat="1" ht="27.75" customHeight="1" hidden="1" thickBot="1">
      <c r="A355" s="53">
        <v>900</v>
      </c>
      <c r="B355" s="371" t="s">
        <v>226</v>
      </c>
      <c r="C355" s="372"/>
      <c r="D355" s="373"/>
      <c r="E355" s="119">
        <f>E358+E361</f>
        <v>0</v>
      </c>
      <c r="F355" s="119">
        <f>F358+F361</f>
        <v>0</v>
      </c>
    </row>
    <row r="356" spans="1:6" s="22" customFormat="1" ht="19.5" customHeight="1" hidden="1">
      <c r="A356" s="74"/>
      <c r="B356" s="121">
        <v>90001</v>
      </c>
      <c r="C356" s="92"/>
      <c r="D356" s="93" t="s">
        <v>227</v>
      </c>
      <c r="E356" s="122">
        <f>E357</f>
        <v>0</v>
      </c>
      <c r="F356" s="122">
        <f>F357</f>
        <v>0</v>
      </c>
    </row>
    <row r="357" spans="1:6" s="22" customFormat="1" ht="18" customHeight="1" hidden="1">
      <c r="A357" s="17"/>
      <c r="B357" s="69"/>
      <c r="C357" s="69">
        <v>4260</v>
      </c>
      <c r="D357" s="39" t="s">
        <v>72</v>
      </c>
      <c r="E357" s="21"/>
      <c r="F357" s="21"/>
    </row>
    <row r="358" spans="1:6" s="22" customFormat="1" ht="19.5" customHeight="1" hidden="1">
      <c r="A358" s="151"/>
      <c r="B358" s="123">
        <v>90002</v>
      </c>
      <c r="C358" s="353" t="s">
        <v>228</v>
      </c>
      <c r="D358" s="354"/>
      <c r="E358" s="124">
        <f>E359</f>
        <v>0</v>
      </c>
      <c r="F358" s="124">
        <f>SUM(F359:F360)</f>
        <v>0</v>
      </c>
    </row>
    <row r="359" spans="1:6" s="22" customFormat="1" ht="27" customHeight="1" hidden="1">
      <c r="A359" s="151"/>
      <c r="B359" s="165"/>
      <c r="C359" s="175">
        <v>6260</v>
      </c>
      <c r="D359" s="282" t="s">
        <v>250</v>
      </c>
      <c r="E359" s="21"/>
      <c r="F359" s="21"/>
    </row>
    <row r="360" spans="1:6" s="22" customFormat="1" ht="29.25" customHeight="1" hidden="1">
      <c r="A360" s="224"/>
      <c r="B360" s="190"/>
      <c r="C360" s="190"/>
      <c r="D360" s="265" t="s">
        <v>280</v>
      </c>
      <c r="E360" s="267"/>
      <c r="F360" s="267"/>
    </row>
    <row r="361" spans="1:6" s="22" customFormat="1" ht="24" customHeight="1" hidden="1">
      <c r="A361" s="151"/>
      <c r="B361" s="123">
        <v>90008</v>
      </c>
      <c r="C361" s="368" t="s">
        <v>279</v>
      </c>
      <c r="D361" s="364"/>
      <c r="E361" s="124">
        <f>E362</f>
        <v>0</v>
      </c>
      <c r="F361" s="124">
        <f>F362+F363</f>
        <v>0</v>
      </c>
    </row>
    <row r="362" spans="1:6" s="22" customFormat="1" ht="27" customHeight="1" hidden="1">
      <c r="A362" s="151"/>
      <c r="B362" s="165"/>
      <c r="C362" s="175">
        <v>6260</v>
      </c>
      <c r="D362" s="282" t="s">
        <v>250</v>
      </c>
      <c r="E362" s="102"/>
      <c r="F362" s="102"/>
    </row>
    <row r="363" spans="1:6" s="22" customFormat="1" ht="39" hidden="1" thickBot="1">
      <c r="A363" s="151"/>
      <c r="B363" s="165"/>
      <c r="C363" s="65">
        <v>6298</v>
      </c>
      <c r="D363" s="191" t="s">
        <v>45</v>
      </c>
      <c r="E363" s="45"/>
      <c r="F363" s="45"/>
    </row>
    <row r="364" spans="1:6" s="22" customFormat="1" ht="16.5" customHeight="1" hidden="1">
      <c r="A364" s="278"/>
      <c r="B364" s="279"/>
      <c r="C364" s="279"/>
      <c r="D364" s="232" t="s">
        <v>266</v>
      </c>
      <c r="E364" s="266"/>
      <c r="F364" s="267"/>
    </row>
    <row r="365" spans="1:6" s="22" customFormat="1" ht="19.5" customHeight="1" hidden="1">
      <c r="A365" s="60"/>
      <c r="B365" s="85">
        <v>90015</v>
      </c>
      <c r="C365" s="43"/>
      <c r="D365" s="125" t="s">
        <v>229</v>
      </c>
      <c r="E365" s="198">
        <f>E366</f>
        <v>0</v>
      </c>
      <c r="F365" s="198">
        <f>F366</f>
        <v>0</v>
      </c>
    </row>
    <row r="366" spans="1:6" s="22" customFormat="1" ht="18" customHeight="1" hidden="1">
      <c r="A366" s="27"/>
      <c r="B366" s="69"/>
      <c r="C366" s="69">
        <v>4260</v>
      </c>
      <c r="D366" s="39" t="s">
        <v>72</v>
      </c>
      <c r="E366" s="21"/>
      <c r="F366" s="21"/>
    </row>
    <row r="367" spans="1:6" s="22" customFormat="1" ht="19.5" customHeight="1" hidden="1">
      <c r="A367" s="27"/>
      <c r="B367" s="123">
        <v>90095</v>
      </c>
      <c r="C367" s="101"/>
      <c r="D367" s="77" t="s">
        <v>58</v>
      </c>
      <c r="E367" s="124">
        <f>E368</f>
        <v>0</v>
      </c>
      <c r="F367" s="124">
        <f>F368</f>
        <v>0</v>
      </c>
    </row>
    <row r="368" spans="1:6" s="22" customFormat="1" ht="18" customHeight="1" hidden="1" thickBot="1">
      <c r="A368" s="17"/>
      <c r="B368" s="69"/>
      <c r="C368" s="69">
        <v>4300</v>
      </c>
      <c r="D368" s="39" t="s">
        <v>37</v>
      </c>
      <c r="E368" s="21"/>
      <c r="F368" s="21"/>
    </row>
    <row r="369" spans="1:6" s="120" customFormat="1" ht="29.25" customHeight="1" hidden="1" thickBot="1">
      <c r="A369" s="53">
        <v>921</v>
      </c>
      <c r="B369" s="371" t="s">
        <v>230</v>
      </c>
      <c r="C369" s="372"/>
      <c r="D369" s="373"/>
      <c r="E369" s="119">
        <f>E370+E377</f>
        <v>0</v>
      </c>
      <c r="F369" s="119">
        <f>F370+F377+F382</f>
        <v>0</v>
      </c>
    </row>
    <row r="370" spans="1:6" s="22" customFormat="1" ht="19.5" customHeight="1" hidden="1">
      <c r="A370" s="74"/>
      <c r="B370" s="85">
        <v>92109</v>
      </c>
      <c r="C370" s="383" t="s">
        <v>231</v>
      </c>
      <c r="D370" s="384"/>
      <c r="E370" s="45">
        <f>E371</f>
        <v>0</v>
      </c>
      <c r="F370" s="45">
        <f>SUM(F375:F376)</f>
        <v>0</v>
      </c>
    </row>
    <row r="371" spans="1:6" s="22" customFormat="1" ht="42.75" customHeight="1" hidden="1">
      <c r="A371" s="41"/>
      <c r="B371" s="65"/>
      <c r="C371" s="65">
        <v>6300</v>
      </c>
      <c r="D371" s="228" t="s">
        <v>282</v>
      </c>
      <c r="E371" s="45"/>
      <c r="F371" s="45"/>
    </row>
    <row r="372" spans="1:6" s="22" customFormat="1" ht="20.25" customHeight="1" hidden="1">
      <c r="A372" s="273"/>
      <c r="B372" s="274"/>
      <c r="C372" s="274"/>
      <c r="D372" s="232" t="s">
        <v>261</v>
      </c>
      <c r="E372" s="267"/>
      <c r="F372" s="267"/>
    </row>
    <row r="373" spans="1:6" s="22" customFormat="1" ht="12" customHeight="1" hidden="1">
      <c r="A373" s="151"/>
      <c r="B373" s="47"/>
      <c r="C373" s="48"/>
      <c r="D373" s="49"/>
      <c r="E373" s="50"/>
      <c r="F373" s="50"/>
    </row>
    <row r="374" spans="1:6" s="6" customFormat="1" ht="7.5" customHeight="1" hidden="1">
      <c r="A374" s="51">
        <v>1</v>
      </c>
      <c r="B374" s="51">
        <v>2</v>
      </c>
      <c r="C374" s="51">
        <v>3</v>
      </c>
      <c r="D374" s="51">
        <v>4</v>
      </c>
      <c r="E374" s="51">
        <v>5</v>
      </c>
      <c r="F374" s="51">
        <v>6</v>
      </c>
    </row>
    <row r="375" spans="1:6" s="22" customFormat="1" ht="28.5" customHeight="1" hidden="1">
      <c r="A375" s="151"/>
      <c r="B375" s="165"/>
      <c r="C375" s="300" t="s">
        <v>232</v>
      </c>
      <c r="D375" s="33" t="s">
        <v>233</v>
      </c>
      <c r="E375" s="34"/>
      <c r="F375" s="34"/>
    </row>
    <row r="376" spans="1:6" s="22" customFormat="1" ht="16.5" customHeight="1" hidden="1">
      <c r="A376" s="151"/>
      <c r="B376" s="165"/>
      <c r="C376" s="28" t="s">
        <v>46</v>
      </c>
      <c r="D376" s="33" t="s">
        <v>47</v>
      </c>
      <c r="E376" s="26"/>
      <c r="F376" s="26"/>
    </row>
    <row r="377" spans="1:6" s="22" customFormat="1" ht="19.5" customHeight="1" hidden="1">
      <c r="A377" s="151"/>
      <c r="B377" s="123">
        <v>92116</v>
      </c>
      <c r="C377" s="363" t="s">
        <v>234</v>
      </c>
      <c r="D377" s="364"/>
      <c r="E377" s="102">
        <f>SUM(E378:E380)</f>
        <v>0</v>
      </c>
      <c r="F377" s="102">
        <f>F378</f>
        <v>0</v>
      </c>
    </row>
    <row r="378" spans="1:6" s="22" customFormat="1" ht="39" hidden="1" thickBot="1">
      <c r="A378" s="151"/>
      <c r="B378" s="160"/>
      <c r="C378" s="101" t="s">
        <v>78</v>
      </c>
      <c r="D378" s="191" t="s">
        <v>79</v>
      </c>
      <c r="E378" s="102"/>
      <c r="F378" s="102"/>
    </row>
    <row r="379" spans="1:6" s="22" customFormat="1" ht="43.5" customHeight="1" hidden="1">
      <c r="A379" s="151"/>
      <c r="B379" s="160"/>
      <c r="C379" s="388" t="s">
        <v>13</v>
      </c>
      <c r="D379" s="389"/>
      <c r="E379" s="37"/>
      <c r="F379" s="196"/>
    </row>
    <row r="380" spans="1:6" s="22" customFormat="1" ht="26.25" hidden="1" thickBot="1">
      <c r="A380" s="151"/>
      <c r="B380" s="165"/>
      <c r="C380" s="158" t="s">
        <v>232</v>
      </c>
      <c r="D380" s="33" t="s">
        <v>233</v>
      </c>
      <c r="E380" s="34"/>
      <c r="F380" s="34"/>
    </row>
    <row r="381" spans="1:6" s="22" customFormat="1" ht="16.5" customHeight="1" hidden="1">
      <c r="A381" s="151"/>
      <c r="B381" s="165"/>
      <c r="C381" s="159" t="s">
        <v>46</v>
      </c>
      <c r="D381" s="33" t="s">
        <v>47</v>
      </c>
      <c r="E381" s="26"/>
      <c r="F381" s="26"/>
    </row>
    <row r="382" spans="1:6" s="22" customFormat="1" ht="19.5" customHeight="1" hidden="1">
      <c r="A382" s="74"/>
      <c r="B382" s="85">
        <v>92120</v>
      </c>
      <c r="C382" s="101"/>
      <c r="D382" s="77" t="s">
        <v>235</v>
      </c>
      <c r="E382" s="124">
        <f>E383</f>
        <v>0</v>
      </c>
      <c r="F382" s="124">
        <f>F383</f>
        <v>0</v>
      </c>
    </row>
    <row r="383" spans="1:6" s="22" customFormat="1" ht="21.75" customHeight="1" hidden="1">
      <c r="A383" s="17"/>
      <c r="B383" s="69"/>
      <c r="C383" s="69">
        <v>4300</v>
      </c>
      <c r="D383" s="39" t="s">
        <v>37</v>
      </c>
      <c r="E383" s="21"/>
      <c r="F383" s="21"/>
    </row>
    <row r="384" spans="1:6" s="22" customFormat="1" ht="51.75" customHeight="1" hidden="1">
      <c r="A384" s="151"/>
      <c r="B384" s="47"/>
      <c r="C384" s="48"/>
      <c r="D384" s="49"/>
      <c r="E384" s="50"/>
      <c r="F384" s="50"/>
    </row>
    <row r="385" spans="1:6" s="6" customFormat="1" ht="7.5" customHeight="1" hidden="1" thickBot="1">
      <c r="A385" s="66">
        <v>1</v>
      </c>
      <c r="B385" s="66">
        <v>2</v>
      </c>
      <c r="C385" s="66">
        <v>3</v>
      </c>
      <c r="D385" s="66">
        <v>4</v>
      </c>
      <c r="E385" s="66">
        <v>5</v>
      </c>
      <c r="F385" s="66">
        <v>6</v>
      </c>
    </row>
    <row r="386" spans="1:6" s="120" customFormat="1" ht="24" customHeight="1" thickBot="1">
      <c r="A386" s="53">
        <v>926</v>
      </c>
      <c r="B386" s="371" t="s">
        <v>236</v>
      </c>
      <c r="C386" s="372"/>
      <c r="D386" s="373"/>
      <c r="E386" s="119">
        <f>E387+E395</f>
        <v>333000</v>
      </c>
      <c r="F386" s="119">
        <f>F387+F395+F399</f>
        <v>333000</v>
      </c>
    </row>
    <row r="387" spans="1:6" s="22" customFormat="1" ht="25.5" customHeight="1">
      <c r="A387" s="60"/>
      <c r="B387" s="121">
        <v>92601</v>
      </c>
      <c r="C387" s="383" t="s">
        <v>254</v>
      </c>
      <c r="D387" s="384"/>
      <c r="E387" s="94">
        <f>SUM(E390:E392)</f>
        <v>333000</v>
      </c>
      <c r="F387" s="94">
        <f>SUM(F390:F392)</f>
        <v>333000</v>
      </c>
    </row>
    <row r="388" spans="1:6" s="22" customFormat="1" ht="25.5" hidden="1">
      <c r="A388" s="74"/>
      <c r="B388" s="86"/>
      <c r="C388" s="38" t="s">
        <v>232</v>
      </c>
      <c r="D388" s="39" t="s">
        <v>233</v>
      </c>
      <c r="E388" s="21"/>
      <c r="F388" s="21"/>
    </row>
    <row r="389" spans="1:6" s="22" customFormat="1" ht="26.25" customHeight="1">
      <c r="A389" s="385" t="s">
        <v>283</v>
      </c>
      <c r="B389" s="386"/>
      <c r="C389" s="386"/>
      <c r="D389" s="386"/>
      <c r="E389" s="386"/>
      <c r="F389" s="387"/>
    </row>
    <row r="390" spans="1:6" s="22" customFormat="1" ht="38.25" customHeight="1" hidden="1">
      <c r="A390" s="151"/>
      <c r="B390" s="177"/>
      <c r="C390" s="271">
        <v>6300</v>
      </c>
      <c r="D390" s="272" t="s">
        <v>282</v>
      </c>
      <c r="E390" s="270"/>
      <c r="F390" s="270"/>
    </row>
    <row r="391" spans="1:6" s="22" customFormat="1" ht="38.25">
      <c r="A391" s="151"/>
      <c r="B391" s="165"/>
      <c r="C391" s="175">
        <v>6290</v>
      </c>
      <c r="D391" s="191" t="s">
        <v>45</v>
      </c>
      <c r="E391" s="102"/>
      <c r="F391" s="102">
        <v>333000</v>
      </c>
    </row>
    <row r="392" spans="1:6" s="22" customFormat="1" ht="38.25">
      <c r="A392" s="151"/>
      <c r="B392" s="165"/>
      <c r="C392" s="175">
        <v>6330</v>
      </c>
      <c r="D392" s="176" t="s">
        <v>317</v>
      </c>
      <c r="E392" s="102">
        <v>333000</v>
      </c>
      <c r="F392" s="102"/>
    </row>
    <row r="393" spans="1:6" s="329" customFormat="1" ht="19.5" customHeight="1" thickBot="1">
      <c r="A393" s="347"/>
      <c r="B393" s="361" t="s">
        <v>318</v>
      </c>
      <c r="C393" s="361"/>
      <c r="D393" s="361"/>
      <c r="E393" s="361"/>
      <c r="F393" s="362"/>
    </row>
    <row r="394" spans="1:7" s="126" customFormat="1" ht="24.75" customHeight="1" thickBot="1">
      <c r="A394" s="380" t="s">
        <v>237</v>
      </c>
      <c r="B394" s="381"/>
      <c r="C394" s="381"/>
      <c r="D394" s="382"/>
      <c r="E394" s="441">
        <f>E7+E45+E77+E149+E176+E355+E369+E386+E312+E330+E40+E57+E351</f>
        <v>429737.32</v>
      </c>
      <c r="F394" s="115">
        <f>F7+F45+F77+F149+F176+F355+F369+F386+F312+F330+F40+F57</f>
        <v>400000</v>
      </c>
      <c r="G394" s="181"/>
    </row>
    <row r="395" ht="8.25" customHeight="1">
      <c r="E395" s="127"/>
    </row>
    <row r="396" spans="1:7" ht="14.25" customHeight="1">
      <c r="A396" s="128" t="s">
        <v>238</v>
      </c>
      <c r="B396" s="129"/>
      <c r="C396" s="129"/>
      <c r="E396" s="130"/>
      <c r="F396" s="186"/>
      <c r="G396" s="302">
        <v>15535409.83</v>
      </c>
    </row>
    <row r="397" spans="2:6" ht="12.75">
      <c r="B397" s="132"/>
      <c r="C397" s="129"/>
      <c r="D397" s="131"/>
      <c r="E397" s="131"/>
      <c r="F397" s="131"/>
    </row>
    <row r="398" spans="2:7" ht="12.75">
      <c r="B398" s="129"/>
      <c r="C398" s="129"/>
      <c r="D398" s="131"/>
      <c r="E398" s="131"/>
      <c r="F398" s="186"/>
      <c r="G398" s="185">
        <f>E394-F394</f>
        <v>29737.320000000007</v>
      </c>
    </row>
    <row r="399" spans="2:6" ht="12.75">
      <c r="B399" s="129"/>
      <c r="C399" s="129"/>
      <c r="D399" s="131"/>
      <c r="E399" s="131"/>
      <c r="F399" s="131"/>
    </row>
    <row r="400" spans="2:7" ht="12.75">
      <c r="B400" s="129"/>
      <c r="C400" s="129"/>
      <c r="D400" s="131"/>
      <c r="E400" s="131"/>
      <c r="F400" s="131"/>
      <c r="G400" s="185">
        <f>G396+G398</f>
        <v>15565147.15</v>
      </c>
    </row>
    <row r="401" spans="2:6" ht="12.75">
      <c r="B401" s="129"/>
      <c r="C401" s="129"/>
      <c r="D401" s="131"/>
      <c r="E401" s="131"/>
      <c r="F401" s="131"/>
    </row>
    <row r="402" spans="2:6" ht="12.75">
      <c r="B402" s="129"/>
      <c r="C402" s="129"/>
      <c r="D402" s="131"/>
      <c r="E402" s="131"/>
      <c r="F402" s="131"/>
    </row>
    <row r="403" spans="2:6" ht="12.75">
      <c r="B403" s="129"/>
      <c r="C403" s="129"/>
      <c r="D403" s="131"/>
      <c r="E403" s="131"/>
      <c r="F403" s="131"/>
    </row>
    <row r="404" spans="2:6" ht="12.75">
      <c r="B404" s="129"/>
      <c r="C404" s="129"/>
      <c r="D404" s="131"/>
      <c r="E404" s="131"/>
      <c r="F404" s="131"/>
    </row>
    <row r="405" spans="2:6" ht="12.75">
      <c r="B405" s="129"/>
      <c r="C405" s="129"/>
      <c r="D405" s="131"/>
      <c r="E405" s="131"/>
      <c r="F405" s="131"/>
    </row>
    <row r="406" spans="2:6" ht="12.75">
      <c r="B406" s="129"/>
      <c r="C406" s="129"/>
      <c r="D406" s="131"/>
      <c r="E406" s="131"/>
      <c r="F406" s="131"/>
    </row>
    <row r="407" spans="2:6" ht="12.75">
      <c r="B407" s="129"/>
      <c r="C407" s="129"/>
      <c r="D407" s="131"/>
      <c r="E407" s="131"/>
      <c r="F407" s="131"/>
    </row>
    <row r="408" spans="2:6" ht="12.75">
      <c r="B408" s="129"/>
      <c r="C408" s="129"/>
      <c r="D408" s="131"/>
      <c r="E408" s="131"/>
      <c r="F408" s="131"/>
    </row>
    <row r="409" spans="2:6" ht="12.75">
      <c r="B409" s="129"/>
      <c r="C409" s="129"/>
      <c r="D409" s="131"/>
      <c r="E409" s="131"/>
      <c r="F409" s="131"/>
    </row>
    <row r="410" spans="2:6" ht="12.75">
      <c r="B410" s="129"/>
      <c r="C410" s="129"/>
      <c r="D410" s="131"/>
      <c r="E410" s="131"/>
      <c r="F410" s="131"/>
    </row>
    <row r="411" spans="2:6" ht="12.75">
      <c r="B411" s="129"/>
      <c r="C411" s="129"/>
      <c r="D411" s="131"/>
      <c r="E411" s="131"/>
      <c r="F411" s="131"/>
    </row>
    <row r="412" spans="2:6" ht="12.75">
      <c r="B412" s="129"/>
      <c r="C412" s="129"/>
      <c r="D412" s="131"/>
      <c r="E412" s="131"/>
      <c r="F412" s="131"/>
    </row>
    <row r="413" spans="2:6" ht="12.75">
      <c r="B413" s="129"/>
      <c r="C413" s="129"/>
      <c r="D413" s="131"/>
      <c r="E413" s="131"/>
      <c r="F413" s="131"/>
    </row>
    <row r="414" spans="2:6" ht="12.75">
      <c r="B414" s="129"/>
      <c r="C414" s="129"/>
      <c r="D414" s="131"/>
      <c r="E414" s="131"/>
      <c r="F414" s="131"/>
    </row>
    <row r="415" spans="2:6" ht="12.75">
      <c r="B415" s="129"/>
      <c r="C415" s="129"/>
      <c r="D415" s="131"/>
      <c r="E415" s="131"/>
      <c r="F415" s="131"/>
    </row>
    <row r="416" spans="2:6" ht="12.75">
      <c r="B416" s="129"/>
      <c r="C416" s="129"/>
      <c r="D416" s="131"/>
      <c r="E416" s="131"/>
      <c r="F416" s="131"/>
    </row>
    <row r="417" spans="2:6" ht="12.75">
      <c r="B417" s="129"/>
      <c r="C417" s="129"/>
      <c r="D417" s="131"/>
      <c r="E417" s="131"/>
      <c r="F417" s="131"/>
    </row>
    <row r="418" spans="2:6" ht="12.75">
      <c r="B418" s="129"/>
      <c r="C418" s="129"/>
      <c r="D418" s="131"/>
      <c r="E418" s="131"/>
      <c r="F418" s="131"/>
    </row>
    <row r="419" spans="2:6" ht="12.75">
      <c r="B419" s="129"/>
      <c r="C419" s="129"/>
      <c r="D419" s="131"/>
      <c r="E419" s="131"/>
      <c r="F419" s="131"/>
    </row>
    <row r="420" spans="2:6" ht="12.75">
      <c r="B420" s="129"/>
      <c r="C420" s="129"/>
      <c r="D420" s="131"/>
      <c r="E420" s="131"/>
      <c r="F420" s="131"/>
    </row>
    <row r="421" spans="2:6" ht="12.75">
      <c r="B421" s="129"/>
      <c r="C421" s="129"/>
      <c r="D421" s="131"/>
      <c r="E421" s="131"/>
      <c r="F421" s="131"/>
    </row>
    <row r="422" spans="2:6" ht="12.75">
      <c r="B422" s="129"/>
      <c r="C422" s="129"/>
      <c r="D422" s="131"/>
      <c r="E422" s="131"/>
      <c r="F422" s="131"/>
    </row>
    <row r="423" spans="2:6" ht="12.75">
      <c r="B423" s="129"/>
      <c r="C423" s="129"/>
      <c r="D423" s="131"/>
      <c r="E423" s="131"/>
      <c r="F423" s="131"/>
    </row>
    <row r="424" spans="2:6" ht="12.75">
      <c r="B424" s="129"/>
      <c r="C424" s="129"/>
      <c r="D424" s="131"/>
      <c r="E424" s="131"/>
      <c r="F424" s="131"/>
    </row>
    <row r="425" spans="2:6" ht="12.75">
      <c r="B425" s="129"/>
      <c r="C425" s="129"/>
      <c r="D425" s="131"/>
      <c r="E425" s="131"/>
      <c r="F425" s="131"/>
    </row>
    <row r="426" spans="2:6" ht="12.75">
      <c r="B426" s="129"/>
      <c r="C426" s="129"/>
      <c r="D426" s="131"/>
      <c r="E426" s="131"/>
      <c r="F426" s="131"/>
    </row>
    <row r="427" spans="2:6" ht="12.75">
      <c r="B427" s="129"/>
      <c r="C427" s="129"/>
      <c r="D427" s="131"/>
      <c r="E427" s="131"/>
      <c r="F427" s="131"/>
    </row>
    <row r="428" spans="2:6" ht="12.75">
      <c r="B428" s="129"/>
      <c r="C428" s="129"/>
      <c r="D428" s="131"/>
      <c r="E428" s="131"/>
      <c r="F428" s="131"/>
    </row>
  </sheetData>
  <mergeCells count="57">
    <mergeCell ref="C32:D32"/>
    <mergeCell ref="B34:F34"/>
    <mergeCell ref="B350:F350"/>
    <mergeCell ref="C343:D343"/>
    <mergeCell ref="B340:F340"/>
    <mergeCell ref="B342:F342"/>
    <mergeCell ref="E188:E189"/>
    <mergeCell ref="F188:F189"/>
    <mergeCell ref="A188:A189"/>
    <mergeCell ref="B188:B189"/>
    <mergeCell ref="C188:C189"/>
    <mergeCell ref="D188:D189"/>
    <mergeCell ref="B349:D349"/>
    <mergeCell ref="C152:D152"/>
    <mergeCell ref="B149:D149"/>
    <mergeCell ref="C90:D90"/>
    <mergeCell ref="C338:D338"/>
    <mergeCell ref="A394:D394"/>
    <mergeCell ref="E4:E5"/>
    <mergeCell ref="B386:D386"/>
    <mergeCell ref="C387:D387"/>
    <mergeCell ref="B351:D351"/>
    <mergeCell ref="A389:F389"/>
    <mergeCell ref="C370:D370"/>
    <mergeCell ref="C379:D379"/>
    <mergeCell ref="C352:D352"/>
    <mergeCell ref="B176:D176"/>
    <mergeCell ref="C191:D191"/>
    <mergeCell ref="A2:F2"/>
    <mergeCell ref="F4:F5"/>
    <mergeCell ref="A4:A5"/>
    <mergeCell ref="B4:B5"/>
    <mergeCell ref="C4:C5"/>
    <mergeCell ref="D4:D5"/>
    <mergeCell ref="C177:D177"/>
    <mergeCell ref="B77:D77"/>
    <mergeCell ref="C78:D78"/>
    <mergeCell ref="C361:D361"/>
    <mergeCell ref="B355:D355"/>
    <mergeCell ref="B7:D7"/>
    <mergeCell ref="C18:D18"/>
    <mergeCell ref="C28:D28"/>
    <mergeCell ref="D50:E50"/>
    <mergeCell ref="C22:D22"/>
    <mergeCell ref="B40:D40"/>
    <mergeCell ref="B45:D45"/>
    <mergeCell ref="C48:D48"/>
    <mergeCell ref="B393:F393"/>
    <mergeCell ref="C377:D377"/>
    <mergeCell ref="C179:D179"/>
    <mergeCell ref="B330:D330"/>
    <mergeCell ref="C347:D347"/>
    <mergeCell ref="B312:D312"/>
    <mergeCell ref="C313:D313"/>
    <mergeCell ref="B369:D369"/>
    <mergeCell ref="C358:D358"/>
    <mergeCell ref="C206:D206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85 /2008         
z dnia  28 października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L509"/>
  <sheetViews>
    <sheetView showGridLines="0" tabSelected="1" zoomScale="75" zoomScaleNormal="75" workbookViewId="0" topLeftCell="A431">
      <selection activeCell="K467" sqref="K467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2.625" style="2" bestFit="1" customWidth="1"/>
    <col min="8" max="8" width="20.375" style="2" customWidth="1"/>
    <col min="9" max="9" width="18.875" style="2" customWidth="1"/>
    <col min="10" max="16384" width="9.125" style="2" customWidth="1"/>
  </cols>
  <sheetData>
    <row r="1" ht="17.25" customHeight="1"/>
    <row r="2" spans="1:6" ht="17.25" customHeight="1">
      <c r="A2" s="374" t="s">
        <v>240</v>
      </c>
      <c r="B2" s="374"/>
      <c r="C2" s="374"/>
      <c r="D2" s="374"/>
      <c r="E2" s="374"/>
      <c r="F2" s="374"/>
    </row>
    <row r="3" spans="1:6" ht="23.2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77" t="s">
        <v>14</v>
      </c>
      <c r="B4" s="379" t="s">
        <v>15</v>
      </c>
      <c r="C4" s="379" t="s">
        <v>16</v>
      </c>
      <c r="D4" s="379" t="s">
        <v>17</v>
      </c>
      <c r="E4" s="375" t="s">
        <v>18</v>
      </c>
      <c r="F4" s="375" t="s">
        <v>19</v>
      </c>
    </row>
    <row r="5" spans="1:6" s="4" customFormat="1" ht="15" customHeight="1" thickBot="1">
      <c r="A5" s="378"/>
      <c r="B5" s="376"/>
      <c r="C5" s="376"/>
      <c r="D5" s="376"/>
      <c r="E5" s="376"/>
      <c r="F5" s="376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8" s="11" customFormat="1" ht="23.25" customHeight="1" thickBot="1">
      <c r="A7" s="7" t="s">
        <v>20</v>
      </c>
      <c r="B7" s="365" t="s">
        <v>21</v>
      </c>
      <c r="C7" s="366"/>
      <c r="D7" s="367"/>
      <c r="E7" s="179">
        <f>E22+E40+E35+E8+E29</f>
        <v>91700.32</v>
      </c>
      <c r="F7" s="10">
        <f>F22+F40+F35+F8</f>
        <v>1200</v>
      </c>
      <c r="G7" s="443">
        <f>E7-F7</f>
        <v>90500.32</v>
      </c>
      <c r="H7" s="56"/>
    </row>
    <row r="8" spans="1:7" s="16" customFormat="1" ht="23.25" customHeight="1">
      <c r="A8" s="12"/>
      <c r="B8" s="13" t="s">
        <v>22</v>
      </c>
      <c r="C8" s="369" t="s">
        <v>23</v>
      </c>
      <c r="D8" s="370"/>
      <c r="E8" s="15">
        <f>E9+E20</f>
        <v>0</v>
      </c>
      <c r="F8" s="15">
        <f>F12+F17+F18</f>
        <v>1200</v>
      </c>
      <c r="G8" s="118"/>
    </row>
    <row r="9" spans="1:6" s="22" customFormat="1" ht="21" customHeight="1" hidden="1">
      <c r="A9" s="151"/>
      <c r="B9" s="165"/>
      <c r="C9" s="48"/>
      <c r="D9" s="206" t="s">
        <v>242</v>
      </c>
      <c r="E9" s="207"/>
      <c r="F9" s="207"/>
    </row>
    <row r="10" spans="1:6" s="22" customFormat="1" ht="16.5" customHeight="1" hidden="1">
      <c r="A10" s="151"/>
      <c r="B10" s="47"/>
      <c r="C10" s="164" t="s">
        <v>34</v>
      </c>
      <c r="D10" s="222" t="s">
        <v>259</v>
      </c>
      <c r="E10" s="196"/>
      <c r="F10" s="37"/>
    </row>
    <row r="11" spans="1:6" s="22" customFormat="1" ht="16.5" customHeight="1" hidden="1">
      <c r="A11" s="151"/>
      <c r="B11" s="47"/>
      <c r="C11" s="48"/>
      <c r="D11" s="221" t="s">
        <v>257</v>
      </c>
      <c r="E11" s="178"/>
      <c r="F11" s="178"/>
    </row>
    <row r="12" spans="1:6" s="22" customFormat="1" ht="16.5" customHeight="1">
      <c r="A12" s="401" t="s">
        <v>323</v>
      </c>
      <c r="B12" s="402"/>
      <c r="C12" s="101" t="s">
        <v>112</v>
      </c>
      <c r="D12" s="258" t="s">
        <v>113</v>
      </c>
      <c r="E12" s="102"/>
      <c r="F12" s="102">
        <v>350</v>
      </c>
    </row>
    <row r="13" spans="1:6" s="22" customFormat="1" ht="16.5" customHeight="1" hidden="1">
      <c r="A13" s="401"/>
      <c r="B13" s="402"/>
      <c r="C13" s="157" t="s">
        <v>26</v>
      </c>
      <c r="D13" s="20" t="s">
        <v>27</v>
      </c>
      <c r="E13" s="21"/>
      <c r="F13" s="21"/>
    </row>
    <row r="14" spans="1:6" s="22" customFormat="1" ht="16.5" customHeight="1" hidden="1">
      <c r="A14" s="401"/>
      <c r="B14" s="402"/>
      <c r="C14" s="158" t="s">
        <v>28</v>
      </c>
      <c r="D14" s="25" t="s">
        <v>29</v>
      </c>
      <c r="E14" s="26"/>
      <c r="F14" s="26"/>
    </row>
    <row r="15" spans="1:6" s="22" customFormat="1" ht="16.5" customHeight="1" hidden="1">
      <c r="A15" s="401"/>
      <c r="B15" s="402"/>
      <c r="C15" s="158" t="s">
        <v>30</v>
      </c>
      <c r="D15" s="25" t="s">
        <v>31</v>
      </c>
      <c r="E15" s="26"/>
      <c r="F15" s="26"/>
    </row>
    <row r="16" spans="1:6" s="22" customFormat="1" ht="16.5" customHeight="1" hidden="1">
      <c r="A16" s="401"/>
      <c r="B16" s="402"/>
      <c r="C16" s="159" t="s">
        <v>32</v>
      </c>
      <c r="D16" s="25" t="s">
        <v>33</v>
      </c>
      <c r="E16" s="26"/>
      <c r="F16" s="26"/>
    </row>
    <row r="17" spans="1:6" s="22" customFormat="1" ht="16.5" customHeight="1">
      <c r="A17" s="401"/>
      <c r="B17" s="402"/>
      <c r="C17" s="101" t="s">
        <v>34</v>
      </c>
      <c r="D17" s="258" t="s">
        <v>35</v>
      </c>
      <c r="E17" s="102"/>
      <c r="F17" s="102">
        <v>800</v>
      </c>
    </row>
    <row r="18" spans="1:6" s="22" customFormat="1" ht="20.25" customHeight="1">
      <c r="A18" s="453"/>
      <c r="B18" s="454"/>
      <c r="C18" s="101" t="s">
        <v>36</v>
      </c>
      <c r="D18" s="258" t="s">
        <v>37</v>
      </c>
      <c r="E18" s="102"/>
      <c r="F18" s="102">
        <v>50</v>
      </c>
    </row>
    <row r="19" spans="1:6" s="22" customFormat="1" ht="16.5" customHeight="1" hidden="1">
      <c r="A19" s="151"/>
      <c r="B19" s="47"/>
      <c r="C19" s="253" t="s">
        <v>38</v>
      </c>
      <c r="D19" s="20" t="s">
        <v>39</v>
      </c>
      <c r="E19" s="21"/>
      <c r="F19" s="21"/>
    </row>
    <row r="20" spans="1:6" s="22" customFormat="1" ht="18" customHeight="1" hidden="1">
      <c r="A20" s="151"/>
      <c r="B20" s="47"/>
      <c r="C20" s="158" t="s">
        <v>46</v>
      </c>
      <c r="D20" s="176" t="s">
        <v>241</v>
      </c>
      <c r="E20" s="102"/>
      <c r="F20" s="102"/>
    </row>
    <row r="21" spans="1:6" s="22" customFormat="1" ht="18" customHeight="1" hidden="1">
      <c r="A21" s="151"/>
      <c r="B21" s="412" t="s">
        <v>293</v>
      </c>
      <c r="C21" s="412"/>
      <c r="D21" s="413"/>
      <c r="E21" s="247"/>
      <c r="F21" s="245"/>
    </row>
    <row r="22" spans="1:7" s="16" customFormat="1" ht="20.25" customHeight="1" hidden="1">
      <c r="A22" s="166"/>
      <c r="B22" s="234" t="s">
        <v>40</v>
      </c>
      <c r="C22" s="148"/>
      <c r="D22" s="30" t="s">
        <v>41</v>
      </c>
      <c r="E22" s="31">
        <f>E23</f>
        <v>0</v>
      </c>
      <c r="F22" s="31">
        <f>F23</f>
        <v>0</v>
      </c>
      <c r="G22" s="118">
        <f>E22-F22</f>
        <v>0</v>
      </c>
    </row>
    <row r="23" spans="1:6" s="22" customFormat="1" ht="18" customHeight="1" hidden="1">
      <c r="A23" s="151"/>
      <c r="B23" s="47"/>
      <c r="C23" s="158" t="s">
        <v>46</v>
      </c>
      <c r="D23" s="176" t="s">
        <v>241</v>
      </c>
      <c r="E23" s="102"/>
      <c r="F23" s="102"/>
    </row>
    <row r="24" spans="1:6" s="22" customFormat="1" ht="25.5" customHeight="1" hidden="1">
      <c r="A24" s="151"/>
      <c r="B24" s="418" t="s">
        <v>1</v>
      </c>
      <c r="C24" s="418"/>
      <c r="D24" s="419"/>
      <c r="E24" s="251"/>
      <c r="F24" s="285"/>
    </row>
    <row r="25" spans="1:6" s="22" customFormat="1" ht="22.5" customHeight="1" hidden="1">
      <c r="A25" s="74"/>
      <c r="B25" s="35"/>
      <c r="C25" s="24" t="s">
        <v>48</v>
      </c>
      <c r="D25" s="36" t="s">
        <v>47</v>
      </c>
      <c r="E25" s="37"/>
      <c r="F25" s="286"/>
    </row>
    <row r="26" spans="1:6" s="22" customFormat="1" ht="26.25" customHeight="1" hidden="1">
      <c r="A26" s="27"/>
      <c r="B26" s="35"/>
      <c r="C26" s="35">
        <v>6059</v>
      </c>
      <c r="D26" s="36" t="s">
        <v>47</v>
      </c>
      <c r="E26" s="37"/>
      <c r="F26" s="287"/>
    </row>
    <row r="27" spans="1:6" s="16" customFormat="1" ht="23.25" customHeight="1" hidden="1">
      <c r="A27" s="27"/>
      <c r="B27" s="283" t="s">
        <v>49</v>
      </c>
      <c r="C27" s="114"/>
      <c r="D27" s="114" t="s">
        <v>50</v>
      </c>
      <c r="E27" s="31"/>
      <c r="F27" s="288"/>
    </row>
    <row r="28" spans="1:6" s="22" customFormat="1" ht="19.5" customHeight="1" hidden="1">
      <c r="A28" s="17"/>
      <c r="B28" s="23"/>
      <c r="C28" s="24" t="s">
        <v>36</v>
      </c>
      <c r="D28" s="63" t="s">
        <v>37</v>
      </c>
      <c r="E28" s="21"/>
      <c r="F28" s="286"/>
    </row>
    <row r="29" spans="1:6" s="16" customFormat="1" ht="23.25" customHeight="1">
      <c r="A29" s="151"/>
      <c r="B29" s="29" t="s">
        <v>51</v>
      </c>
      <c r="C29" s="399" t="s">
        <v>52</v>
      </c>
      <c r="D29" s="400"/>
      <c r="E29" s="338">
        <f>E30</f>
        <v>1200</v>
      </c>
      <c r="F29" s="339"/>
    </row>
    <row r="30" spans="1:6" s="22" customFormat="1" ht="25.5">
      <c r="A30" s="455" t="s">
        <v>320</v>
      </c>
      <c r="B30" s="456"/>
      <c r="C30" s="101" t="s">
        <v>53</v>
      </c>
      <c r="D30" s="191" t="s">
        <v>54</v>
      </c>
      <c r="E30" s="102">
        <v>1200</v>
      </c>
      <c r="F30" s="340"/>
    </row>
    <row r="31" spans="1:6" s="22" customFormat="1" ht="17.25" customHeight="1" hidden="1">
      <c r="A31" s="224"/>
      <c r="B31" s="420" t="s">
        <v>284</v>
      </c>
      <c r="C31" s="420"/>
      <c r="D31" s="421"/>
      <c r="E31" s="196"/>
      <c r="F31" s="284"/>
    </row>
    <row r="32" spans="1:6" s="22" customFormat="1" ht="29.25" customHeight="1" hidden="1">
      <c r="A32" s="151"/>
      <c r="B32" s="414" t="s">
        <v>2</v>
      </c>
      <c r="C32" s="414"/>
      <c r="D32" s="415"/>
      <c r="E32" s="252"/>
      <c r="F32" s="252"/>
    </row>
    <row r="33" spans="1:6" s="22" customFormat="1" ht="39.75" customHeight="1" hidden="1">
      <c r="A33" s="151"/>
      <c r="B33" s="422" t="s">
        <v>289</v>
      </c>
      <c r="C33" s="422"/>
      <c r="D33" s="423"/>
      <c r="E33" s="252"/>
      <c r="F33" s="252"/>
    </row>
    <row r="34" spans="1:6" s="22" customFormat="1" ht="28.5" customHeight="1" hidden="1">
      <c r="A34" s="151"/>
      <c r="B34" s="424" t="s">
        <v>0</v>
      </c>
      <c r="C34" s="424"/>
      <c r="D34" s="425"/>
      <c r="E34" s="248"/>
      <c r="F34" s="248"/>
    </row>
    <row r="35" spans="1:7" s="16" customFormat="1" ht="23.25" customHeight="1" hidden="1">
      <c r="A35" s="151"/>
      <c r="B35" s="29" t="s">
        <v>55</v>
      </c>
      <c r="C35" s="30"/>
      <c r="D35" s="30" t="s">
        <v>56</v>
      </c>
      <c r="E35" s="31">
        <f>E36</f>
        <v>0</v>
      </c>
      <c r="F35" s="31">
        <f>F36</f>
        <v>0</v>
      </c>
      <c r="G35" s="118">
        <f>E35-F35</f>
        <v>0</v>
      </c>
    </row>
    <row r="36" spans="1:6" s="22" customFormat="1" ht="23.25" customHeight="1" hidden="1">
      <c r="A36" s="151"/>
      <c r="B36" s="47"/>
      <c r="C36" s="159" t="s">
        <v>46</v>
      </c>
      <c r="D36" s="176" t="s">
        <v>241</v>
      </c>
      <c r="E36" s="102"/>
      <c r="F36" s="102">
        <f>SUM(F37:F38)</f>
        <v>0</v>
      </c>
    </row>
    <row r="37" spans="1:6" s="22" customFormat="1" ht="18" customHeight="1" hidden="1">
      <c r="A37" s="151"/>
      <c r="B37" s="47"/>
      <c r="C37" s="48"/>
      <c r="D37" s="239" t="s">
        <v>5</v>
      </c>
      <c r="E37" s="240"/>
      <c r="F37" s="241"/>
    </row>
    <row r="38" spans="1:6" s="22" customFormat="1" ht="18" customHeight="1" hidden="1">
      <c r="A38" s="237"/>
      <c r="B38" s="47"/>
      <c r="C38" s="48"/>
      <c r="D38" s="238" t="s">
        <v>268</v>
      </c>
      <c r="E38" s="242"/>
      <c r="F38" s="243"/>
    </row>
    <row r="39" spans="1:6" s="22" customFormat="1" ht="19.5" customHeight="1" hidden="1">
      <c r="A39" s="27"/>
      <c r="B39" s="18"/>
      <c r="C39" s="38" t="s">
        <v>46</v>
      </c>
      <c r="D39" s="39" t="s">
        <v>47</v>
      </c>
      <c r="E39" s="21"/>
      <c r="F39" s="21"/>
    </row>
    <row r="40" spans="1:6" s="16" customFormat="1" ht="22.5" customHeight="1">
      <c r="A40" s="40"/>
      <c r="B40" s="29" t="s">
        <v>57</v>
      </c>
      <c r="C40" s="357" t="s">
        <v>58</v>
      </c>
      <c r="D40" s="358"/>
      <c r="E40" s="438">
        <f>SUM(E42:E45)</f>
        <v>90500.32</v>
      </c>
      <c r="F40" s="31">
        <f>F46</f>
        <v>0</v>
      </c>
    </row>
    <row r="41" spans="1:6" s="329" customFormat="1" ht="13.5" customHeight="1">
      <c r="A41" s="401" t="s">
        <v>331</v>
      </c>
      <c r="B41" s="402"/>
      <c r="C41" s="451" t="s">
        <v>330</v>
      </c>
      <c r="D41" s="451"/>
      <c r="E41" s="451"/>
      <c r="F41" s="452"/>
    </row>
    <row r="42" spans="1:6" s="22" customFormat="1" ht="16.5" customHeight="1">
      <c r="A42" s="401"/>
      <c r="B42" s="402"/>
      <c r="C42" s="188" t="s">
        <v>24</v>
      </c>
      <c r="D42" s="442" t="s">
        <v>25</v>
      </c>
      <c r="E42" s="189">
        <v>1509.59</v>
      </c>
      <c r="F42" s="102"/>
    </row>
    <row r="43" spans="1:6" s="22" customFormat="1" ht="16.5" customHeight="1">
      <c r="A43" s="401"/>
      <c r="B43" s="402"/>
      <c r="C43" s="101" t="s">
        <v>28</v>
      </c>
      <c r="D43" s="258" t="s">
        <v>175</v>
      </c>
      <c r="E43" s="189">
        <v>227.95</v>
      </c>
      <c r="F43" s="102"/>
    </row>
    <row r="44" spans="1:6" s="22" customFormat="1" ht="16.5" customHeight="1">
      <c r="A44" s="401"/>
      <c r="B44" s="402"/>
      <c r="C44" s="101" t="s">
        <v>30</v>
      </c>
      <c r="D44" s="258" t="s">
        <v>31</v>
      </c>
      <c r="E44" s="189">
        <v>36.98</v>
      </c>
      <c r="F44" s="102"/>
    </row>
    <row r="45" spans="1:6" s="22" customFormat="1" ht="16.5" customHeight="1">
      <c r="A45" s="401"/>
      <c r="B45" s="402"/>
      <c r="C45" s="188" t="s">
        <v>75</v>
      </c>
      <c r="D45" s="442" t="s">
        <v>76</v>
      </c>
      <c r="E45" s="189">
        <v>88725.8</v>
      </c>
      <c r="F45" s="102"/>
    </row>
    <row r="46" spans="1:6" s="329" customFormat="1" ht="31.5" customHeight="1" thickBot="1">
      <c r="A46" s="346"/>
      <c r="B46" s="439" t="s">
        <v>329</v>
      </c>
      <c r="C46" s="439"/>
      <c r="D46" s="439"/>
      <c r="E46" s="439"/>
      <c r="F46" s="440"/>
    </row>
    <row r="47" spans="1:6" s="11" customFormat="1" ht="22.5" customHeight="1" hidden="1" thickBot="1">
      <c r="A47" s="7" t="s">
        <v>61</v>
      </c>
      <c r="B47" s="8"/>
      <c r="C47" s="9"/>
      <c r="D47" s="9" t="s">
        <v>62</v>
      </c>
      <c r="E47" s="10">
        <f>E48</f>
        <v>0</v>
      </c>
      <c r="F47" s="10">
        <f>F48</f>
        <v>0</v>
      </c>
    </row>
    <row r="48" spans="1:6" s="16" customFormat="1" ht="22.5" customHeight="1" hidden="1">
      <c r="A48" s="12"/>
      <c r="B48" s="13" t="s">
        <v>63</v>
      </c>
      <c r="C48" s="14"/>
      <c r="D48" s="14" t="s">
        <v>64</v>
      </c>
      <c r="E48" s="15">
        <f>E49</f>
        <v>0</v>
      </c>
      <c r="F48" s="15">
        <f>F49</f>
        <v>0</v>
      </c>
    </row>
    <row r="49" spans="1:6" s="22" customFormat="1" ht="59.25" customHeight="1" hidden="1">
      <c r="A49" s="41"/>
      <c r="B49" s="42"/>
      <c r="C49" s="43" t="s">
        <v>65</v>
      </c>
      <c r="D49" s="44" t="s">
        <v>66</v>
      </c>
      <c r="E49" s="45"/>
      <c r="F49" s="45"/>
    </row>
    <row r="50" spans="1:6" s="22" customFormat="1" ht="8.25" customHeight="1" hidden="1">
      <c r="A50" s="46"/>
      <c r="B50" s="47"/>
      <c r="C50" s="48"/>
      <c r="D50" s="49"/>
      <c r="E50" s="50"/>
      <c r="F50" s="50"/>
    </row>
    <row r="51" spans="1:6" s="6" customFormat="1" ht="7.5" customHeight="1" hidden="1" thickBot="1">
      <c r="A51" s="66">
        <v>1</v>
      </c>
      <c r="B51" s="66">
        <v>2</v>
      </c>
      <c r="C51" s="66">
        <v>3</v>
      </c>
      <c r="D51" s="66">
        <v>4</v>
      </c>
      <c r="E51" s="66">
        <v>5</v>
      </c>
      <c r="F51" s="66">
        <v>6</v>
      </c>
    </row>
    <row r="52" spans="1:6" s="301" customFormat="1" ht="33.75" customHeight="1" hidden="1" thickBot="1">
      <c r="A52" s="220">
        <v>400</v>
      </c>
      <c r="B52" s="371" t="s">
        <v>67</v>
      </c>
      <c r="C52" s="372"/>
      <c r="D52" s="373"/>
      <c r="E52" s="10">
        <f>E53</f>
        <v>0</v>
      </c>
      <c r="F52" s="154">
        <f>F53</f>
        <v>0</v>
      </c>
    </row>
    <row r="53" spans="1:6" s="16" customFormat="1" ht="22.5" customHeight="1" hidden="1">
      <c r="A53" s="52"/>
      <c r="B53" s="14">
        <v>40002</v>
      </c>
      <c r="C53" s="14"/>
      <c r="D53" s="14" t="s">
        <v>68</v>
      </c>
      <c r="E53" s="15">
        <f>E56</f>
        <v>0</v>
      </c>
      <c r="F53" s="15">
        <f>F54</f>
        <v>0</v>
      </c>
    </row>
    <row r="54" spans="1:6" s="22" customFormat="1" ht="18" customHeight="1" hidden="1">
      <c r="A54" s="151"/>
      <c r="B54" s="165"/>
      <c r="C54" s="48"/>
      <c r="D54" s="206" t="s">
        <v>242</v>
      </c>
      <c r="E54" s="207"/>
      <c r="F54" s="207">
        <f>F55</f>
        <v>0</v>
      </c>
    </row>
    <row r="55" spans="1:6" s="22" customFormat="1" ht="16.5" customHeight="1" hidden="1">
      <c r="A55" s="151"/>
      <c r="B55" s="47"/>
      <c r="C55" s="164" t="s">
        <v>80</v>
      </c>
      <c r="D55" s="223" t="s">
        <v>290</v>
      </c>
      <c r="E55" s="34"/>
      <c r="F55" s="34"/>
    </row>
    <row r="56" spans="1:6" s="22" customFormat="1" ht="19.5" customHeight="1" hidden="1">
      <c r="A56" s="17"/>
      <c r="B56" s="18"/>
      <c r="C56" s="38" t="s">
        <v>42</v>
      </c>
      <c r="D56" s="20" t="s">
        <v>43</v>
      </c>
      <c r="E56" s="37"/>
      <c r="F56" s="21"/>
    </row>
    <row r="57" spans="1:6" s="22" customFormat="1" ht="19.5" customHeight="1" hidden="1">
      <c r="A57" s="17"/>
      <c r="B57" s="23"/>
      <c r="C57" s="28" t="s">
        <v>69</v>
      </c>
      <c r="D57" s="33" t="s">
        <v>70</v>
      </c>
      <c r="E57" s="34"/>
      <c r="F57" s="26"/>
    </row>
    <row r="58" spans="1:6" s="22" customFormat="1" ht="19.5" customHeight="1" hidden="1" thickBot="1">
      <c r="A58" s="17"/>
      <c r="B58" s="23"/>
      <c r="C58" s="28" t="s">
        <v>71</v>
      </c>
      <c r="D58" s="25" t="s">
        <v>72</v>
      </c>
      <c r="E58" s="26"/>
      <c r="F58" s="26"/>
    </row>
    <row r="59" spans="1:6" s="11" customFormat="1" ht="23.25" customHeight="1" hidden="1" thickBot="1">
      <c r="A59" s="9">
        <v>600</v>
      </c>
      <c r="B59" s="53"/>
      <c r="C59" s="9"/>
      <c r="D59" s="9" t="s">
        <v>73</v>
      </c>
      <c r="E59" s="10">
        <f>E62</f>
        <v>0</v>
      </c>
      <c r="F59" s="10">
        <f>F62+F60</f>
        <v>0</v>
      </c>
    </row>
    <row r="60" spans="1:6" s="16" customFormat="1" ht="17.25" customHeight="1" hidden="1">
      <c r="A60" s="52"/>
      <c r="B60" s="54">
        <v>60014</v>
      </c>
      <c r="C60" s="54"/>
      <c r="D60" s="54" t="s">
        <v>74</v>
      </c>
      <c r="E60" s="55">
        <f>E61</f>
        <v>0</v>
      </c>
      <c r="F60" s="55">
        <f>F61</f>
        <v>0</v>
      </c>
    </row>
    <row r="61" spans="1:6" s="22" customFormat="1" ht="26.25" customHeight="1" hidden="1">
      <c r="A61" s="162"/>
      <c r="B61" s="18"/>
      <c r="C61" s="38" t="s">
        <v>75</v>
      </c>
      <c r="D61" s="39" t="s">
        <v>76</v>
      </c>
      <c r="E61" s="21"/>
      <c r="F61" s="21"/>
    </row>
    <row r="62" spans="1:7" s="16" customFormat="1" ht="18" customHeight="1" hidden="1">
      <c r="A62" s="163"/>
      <c r="B62" s="161">
        <v>60016</v>
      </c>
      <c r="C62" s="148"/>
      <c r="D62" s="30" t="s">
        <v>77</v>
      </c>
      <c r="E62" s="31">
        <f>E63+E70</f>
        <v>0</v>
      </c>
      <c r="F62" s="31">
        <f>F63+F70</f>
        <v>0</v>
      </c>
      <c r="G62" s="118">
        <f>E62-F62</f>
        <v>0</v>
      </c>
    </row>
    <row r="63" spans="1:6" s="22" customFormat="1" ht="21" customHeight="1" hidden="1">
      <c r="A63" s="151"/>
      <c r="B63" s="165"/>
      <c r="C63" s="48"/>
      <c r="D63" s="206" t="s">
        <v>242</v>
      </c>
      <c r="E63" s="207">
        <f>E67+E68</f>
        <v>0</v>
      </c>
      <c r="F63" s="207">
        <f>F67+F68</f>
        <v>0</v>
      </c>
    </row>
    <row r="64" spans="1:6" s="22" customFormat="1" ht="19.5" customHeight="1" hidden="1">
      <c r="A64" s="151"/>
      <c r="B64" s="47"/>
      <c r="C64" s="158" t="s">
        <v>28</v>
      </c>
      <c r="D64" s="25" t="s">
        <v>29</v>
      </c>
      <c r="E64" s="26"/>
      <c r="F64" s="26"/>
    </row>
    <row r="65" spans="1:6" s="22" customFormat="1" ht="19.5" customHeight="1" hidden="1">
      <c r="A65" s="151"/>
      <c r="B65" s="47"/>
      <c r="C65" s="158" t="s">
        <v>32</v>
      </c>
      <c r="D65" s="25" t="s">
        <v>33</v>
      </c>
      <c r="E65" s="26"/>
      <c r="F65" s="26"/>
    </row>
    <row r="66" spans="1:6" s="22" customFormat="1" ht="18.75" customHeight="1" hidden="1">
      <c r="A66" s="151"/>
      <c r="B66" s="47"/>
      <c r="C66" s="158"/>
      <c r="D66" s="134" t="s">
        <v>243</v>
      </c>
      <c r="E66" s="26"/>
      <c r="F66" s="26"/>
    </row>
    <row r="67" spans="1:6" s="22" customFormat="1" ht="16.5" customHeight="1" hidden="1">
      <c r="A67" s="151"/>
      <c r="B67" s="47"/>
      <c r="C67" s="164" t="s">
        <v>34</v>
      </c>
      <c r="D67" s="222" t="s">
        <v>262</v>
      </c>
      <c r="E67" s="37"/>
      <c r="F67" s="37"/>
    </row>
    <row r="68" spans="1:6" s="22" customFormat="1" ht="16.5" customHeight="1" hidden="1">
      <c r="A68" s="151"/>
      <c r="B68" s="47"/>
      <c r="C68" s="164" t="s">
        <v>80</v>
      </c>
      <c r="D68" s="223" t="s">
        <v>264</v>
      </c>
      <c r="E68" s="34"/>
      <c r="F68" s="34"/>
    </row>
    <row r="69" spans="1:6" s="22" customFormat="1" ht="16.5" customHeight="1" hidden="1">
      <c r="A69" s="151"/>
      <c r="B69" s="47"/>
      <c r="C69" s="164" t="s">
        <v>36</v>
      </c>
      <c r="D69" s="221" t="s">
        <v>263</v>
      </c>
      <c r="E69" s="45"/>
      <c r="F69" s="45"/>
    </row>
    <row r="70" spans="1:6" s="22" customFormat="1" ht="19.5" customHeight="1" hidden="1">
      <c r="A70" s="151"/>
      <c r="B70" s="47"/>
      <c r="C70" s="158" t="s">
        <v>46</v>
      </c>
      <c r="D70" s="176" t="s">
        <v>241</v>
      </c>
      <c r="E70" s="229"/>
      <c r="F70" s="229"/>
    </row>
    <row r="71" spans="1:6" s="22" customFormat="1" ht="19.5" customHeight="1" hidden="1">
      <c r="A71" s="151"/>
      <c r="B71" s="47"/>
      <c r="C71" s="159" t="s">
        <v>46</v>
      </c>
      <c r="D71" s="20" t="s">
        <v>47</v>
      </c>
      <c r="E71" s="21"/>
      <c r="F71" s="21"/>
    </row>
    <row r="72" spans="1:6" s="22" customFormat="1" ht="18.75" customHeight="1" hidden="1">
      <c r="A72" s="151"/>
      <c r="B72" s="289"/>
      <c r="C72" s="289"/>
      <c r="D72" s="307" t="s">
        <v>8</v>
      </c>
      <c r="E72" s="219"/>
      <c r="F72" s="219"/>
    </row>
    <row r="73" spans="1:6" s="22" customFormat="1" ht="16.5" customHeight="1" hidden="1" thickBot="1">
      <c r="A73" s="151"/>
      <c r="B73" s="47"/>
      <c r="C73" s="164"/>
      <c r="D73" s="216" t="s">
        <v>9</v>
      </c>
      <c r="E73" s="217"/>
      <c r="F73" s="178"/>
    </row>
    <row r="74" spans="1:6" s="22" customFormat="1" ht="26.25" hidden="1" thickBot="1">
      <c r="A74" s="151"/>
      <c r="B74" s="47"/>
      <c r="C74" s="172"/>
      <c r="D74" s="143" t="s">
        <v>7</v>
      </c>
      <c r="E74" s="135"/>
      <c r="F74" s="135"/>
    </row>
    <row r="75" spans="1:7" s="11" customFormat="1" ht="22.5" customHeight="1" hidden="1" thickBot="1">
      <c r="A75" s="220">
        <v>700</v>
      </c>
      <c r="B75" s="365" t="s">
        <v>82</v>
      </c>
      <c r="C75" s="366"/>
      <c r="D75" s="367"/>
      <c r="E75" s="10">
        <f>E76</f>
        <v>0</v>
      </c>
      <c r="F75" s="154">
        <f>F76+F92</f>
        <v>0</v>
      </c>
      <c r="G75" s="56"/>
    </row>
    <row r="76" spans="1:6" s="16" customFormat="1" ht="22.5" customHeight="1" hidden="1">
      <c r="A76" s="57"/>
      <c r="B76" s="14">
        <v>70005</v>
      </c>
      <c r="C76" s="14"/>
      <c r="D76" s="14" t="s">
        <v>83</v>
      </c>
      <c r="E76" s="15">
        <f>SUM(E79:E84)</f>
        <v>0</v>
      </c>
      <c r="F76" s="15">
        <f>F77+F89</f>
        <v>0</v>
      </c>
    </row>
    <row r="77" spans="1:6" s="22" customFormat="1" ht="21" customHeight="1" hidden="1">
      <c r="A77" s="151"/>
      <c r="B77" s="165"/>
      <c r="C77" s="48"/>
      <c r="D77" s="206" t="s">
        <v>242</v>
      </c>
      <c r="E77" s="207">
        <f>E82+E83</f>
        <v>0</v>
      </c>
      <c r="F77" s="207">
        <f>F78</f>
        <v>0</v>
      </c>
    </row>
    <row r="78" spans="1:6" s="22" customFormat="1" ht="16.5" customHeight="1" hidden="1">
      <c r="A78" s="151"/>
      <c r="B78" s="47"/>
      <c r="C78" s="164" t="s">
        <v>80</v>
      </c>
      <c r="D78" s="223" t="s">
        <v>291</v>
      </c>
      <c r="E78" s="34"/>
      <c r="F78" s="34"/>
    </row>
    <row r="79" spans="1:6" s="22" customFormat="1" ht="25.5" hidden="1">
      <c r="A79" s="27"/>
      <c r="B79" s="58"/>
      <c r="C79" s="19" t="s">
        <v>84</v>
      </c>
      <c r="D79" s="59" t="s">
        <v>85</v>
      </c>
      <c r="E79" s="37"/>
      <c r="F79" s="37"/>
    </row>
    <row r="80" spans="1:6" s="22" customFormat="1" ht="19.5" customHeight="1" hidden="1">
      <c r="A80" s="60"/>
      <c r="B80" s="58"/>
      <c r="C80" s="19" t="s">
        <v>86</v>
      </c>
      <c r="D80" s="61" t="s">
        <v>87</v>
      </c>
      <c r="E80" s="37"/>
      <c r="F80" s="37"/>
    </row>
    <row r="81" spans="1:6" s="22" customFormat="1" ht="63.75" hidden="1">
      <c r="A81" s="27"/>
      <c r="B81" s="62"/>
      <c r="C81" s="24" t="s">
        <v>65</v>
      </c>
      <c r="D81" s="36" t="s">
        <v>66</v>
      </c>
      <c r="E81" s="34"/>
      <c r="F81" s="26"/>
    </row>
    <row r="82" spans="1:6" s="22" customFormat="1" ht="18.75" customHeight="1" hidden="1">
      <c r="A82" s="17"/>
      <c r="B82" s="23"/>
      <c r="C82" s="24" t="s">
        <v>59</v>
      </c>
      <c r="D82" s="63" t="s">
        <v>60</v>
      </c>
      <c r="E82" s="34"/>
      <c r="F82" s="26"/>
    </row>
    <row r="83" spans="1:6" s="22" customFormat="1" ht="19.5" customHeight="1" hidden="1">
      <c r="A83" s="17"/>
      <c r="B83" s="23"/>
      <c r="C83" s="24" t="s">
        <v>88</v>
      </c>
      <c r="D83" s="25" t="s">
        <v>89</v>
      </c>
      <c r="E83" s="34"/>
      <c r="F83" s="26"/>
    </row>
    <row r="84" spans="1:6" s="22" customFormat="1" ht="28.5" customHeight="1" hidden="1">
      <c r="A84" s="17"/>
      <c r="B84" s="23"/>
      <c r="C84" s="32">
        <v>6298</v>
      </c>
      <c r="D84" s="33" t="s">
        <v>45</v>
      </c>
      <c r="E84" s="34"/>
      <c r="F84" s="26"/>
    </row>
    <row r="85" spans="1:6" s="22" customFormat="1" ht="19.5" customHeight="1" hidden="1">
      <c r="A85" s="17"/>
      <c r="B85" s="23"/>
      <c r="C85" s="24" t="s">
        <v>36</v>
      </c>
      <c r="D85" s="25" t="s">
        <v>37</v>
      </c>
      <c r="E85" s="26"/>
      <c r="F85" s="26"/>
    </row>
    <row r="86" spans="1:6" s="22" customFormat="1" ht="19.5" customHeight="1" hidden="1">
      <c r="A86" s="27"/>
      <c r="B86" s="23"/>
      <c r="C86" s="24" t="s">
        <v>90</v>
      </c>
      <c r="D86" s="33" t="s">
        <v>91</v>
      </c>
      <c r="E86" s="26"/>
      <c r="F86" s="26"/>
    </row>
    <row r="87" spans="1:6" s="22" customFormat="1" ht="19.5" customHeight="1" hidden="1">
      <c r="A87" s="17"/>
      <c r="B87" s="23"/>
      <c r="C87" s="24" t="s">
        <v>75</v>
      </c>
      <c r="D87" s="25" t="s">
        <v>76</v>
      </c>
      <c r="E87" s="26"/>
      <c r="F87" s="26"/>
    </row>
    <row r="88" spans="1:6" s="22" customFormat="1" ht="19.5" customHeight="1" hidden="1">
      <c r="A88" s="17"/>
      <c r="B88" s="23"/>
      <c r="C88" s="24" t="s">
        <v>92</v>
      </c>
      <c r="D88" s="64" t="s">
        <v>93</v>
      </c>
      <c r="E88" s="26"/>
      <c r="F88" s="26"/>
    </row>
    <row r="89" spans="1:6" s="22" customFormat="1" ht="19.5" customHeight="1" hidden="1">
      <c r="A89" s="151"/>
      <c r="B89" s="47"/>
      <c r="C89" s="158" t="s">
        <v>46</v>
      </c>
      <c r="D89" s="176" t="s">
        <v>241</v>
      </c>
      <c r="E89" s="102"/>
      <c r="F89" s="102">
        <f>F90</f>
        <v>0</v>
      </c>
    </row>
    <row r="90" spans="1:6" s="22" customFormat="1" ht="21.75" customHeight="1" hidden="1">
      <c r="A90" s="231"/>
      <c r="B90" s="255"/>
      <c r="C90" s="296"/>
      <c r="D90" s="297" t="s">
        <v>10</v>
      </c>
      <c r="E90" s="298"/>
      <c r="F90" s="299"/>
    </row>
    <row r="91" spans="1:6" s="22" customFormat="1" ht="19.5" customHeight="1" hidden="1">
      <c r="A91" s="60"/>
      <c r="B91" s="18"/>
      <c r="C91" s="38" t="s">
        <v>46</v>
      </c>
      <c r="D91" s="20" t="s">
        <v>47</v>
      </c>
      <c r="E91" s="21"/>
      <c r="F91" s="21"/>
    </row>
    <row r="92" spans="1:6" s="16" customFormat="1" ht="22.5" customHeight="1" hidden="1">
      <c r="A92" s="57"/>
      <c r="B92" s="30">
        <v>70095</v>
      </c>
      <c r="C92" s="30"/>
      <c r="D92" s="30" t="s">
        <v>58</v>
      </c>
      <c r="E92" s="31">
        <f>SUM(E93:E95)</f>
        <v>0</v>
      </c>
      <c r="F92" s="31">
        <f>SUM(F93:F95)</f>
        <v>0</v>
      </c>
    </row>
    <row r="93" spans="1:6" s="22" customFormat="1" ht="19.5" customHeight="1" hidden="1">
      <c r="A93" s="17"/>
      <c r="B93" s="18"/>
      <c r="C93" s="19" t="s">
        <v>71</v>
      </c>
      <c r="D93" s="20" t="s">
        <v>72</v>
      </c>
      <c r="E93" s="21"/>
      <c r="F93" s="21"/>
    </row>
    <row r="94" spans="1:6" s="22" customFormat="1" ht="19.5" customHeight="1" hidden="1">
      <c r="A94" s="17"/>
      <c r="B94" s="23"/>
      <c r="C94" s="24" t="s">
        <v>36</v>
      </c>
      <c r="D94" s="25" t="s">
        <v>37</v>
      </c>
      <c r="E94" s="26"/>
      <c r="F94" s="26"/>
    </row>
    <row r="95" spans="1:6" s="22" customFormat="1" ht="19.5" customHeight="1" hidden="1" thickBot="1">
      <c r="A95" s="17"/>
      <c r="B95" s="23"/>
      <c r="C95" s="28" t="s">
        <v>75</v>
      </c>
      <c r="D95" s="25" t="s">
        <v>76</v>
      </c>
      <c r="E95" s="26"/>
      <c r="F95" s="26"/>
    </row>
    <row r="96" spans="1:6" s="11" customFormat="1" ht="20.25" customHeight="1" hidden="1" thickBot="1">
      <c r="A96" s="9">
        <v>710</v>
      </c>
      <c r="B96" s="53"/>
      <c r="C96" s="9"/>
      <c r="D96" s="9" t="s">
        <v>94</v>
      </c>
      <c r="E96" s="10">
        <f>E102+E97</f>
        <v>0</v>
      </c>
      <c r="F96" s="10">
        <f>F97</f>
        <v>0</v>
      </c>
    </row>
    <row r="97" spans="1:6" s="16" customFormat="1" ht="18.75" customHeight="1" hidden="1">
      <c r="A97" s="57"/>
      <c r="B97" s="14">
        <v>71004</v>
      </c>
      <c r="C97" s="14"/>
      <c r="D97" s="14" t="s">
        <v>95</v>
      </c>
      <c r="E97" s="15"/>
      <c r="F97" s="15">
        <f>F98</f>
        <v>0</v>
      </c>
    </row>
    <row r="98" spans="1:6" s="22" customFormat="1" ht="21.75" customHeight="1" hidden="1">
      <c r="A98" s="41"/>
      <c r="B98" s="65"/>
      <c r="C98" s="43" t="s">
        <v>36</v>
      </c>
      <c r="D98" s="44" t="s">
        <v>37</v>
      </c>
      <c r="E98" s="45"/>
      <c r="F98" s="45"/>
    </row>
    <row r="99" spans="1:6" s="22" customFormat="1" ht="8.25" customHeight="1" hidden="1">
      <c r="A99" s="46"/>
      <c r="B99" s="47"/>
      <c r="C99" s="48"/>
      <c r="D99" s="49"/>
      <c r="E99" s="50"/>
      <c r="F99" s="50"/>
    </row>
    <row r="100" spans="1:6" s="6" customFormat="1" ht="7.5" customHeight="1" hidden="1" thickBot="1">
      <c r="A100" s="66">
        <v>1</v>
      </c>
      <c r="B100" s="66">
        <v>2</v>
      </c>
      <c r="C100" s="66">
        <v>3</v>
      </c>
      <c r="D100" s="66">
        <v>4</v>
      </c>
      <c r="E100" s="66">
        <v>5</v>
      </c>
      <c r="F100" s="66">
        <v>6</v>
      </c>
    </row>
    <row r="101" spans="1:7" s="11" customFormat="1" ht="27" customHeight="1" thickBot="1">
      <c r="A101" s="9">
        <v>750</v>
      </c>
      <c r="B101" s="365" t="s">
        <v>96</v>
      </c>
      <c r="C101" s="366"/>
      <c r="D101" s="367"/>
      <c r="E101" s="10">
        <f>E119+E102+E108+E152+E158</f>
        <v>2115</v>
      </c>
      <c r="F101" s="10">
        <f>F119+F102+F108+F152+F158</f>
        <v>2115</v>
      </c>
      <c r="G101" s="56">
        <f>F101-E101</f>
        <v>0</v>
      </c>
    </row>
    <row r="102" spans="1:6" s="16" customFormat="1" ht="18.75" customHeight="1" hidden="1">
      <c r="A102" s="57"/>
      <c r="B102" s="14">
        <v>75011</v>
      </c>
      <c r="C102" s="14"/>
      <c r="D102" s="14" t="s">
        <v>97</v>
      </c>
      <c r="E102" s="15">
        <f>SUM(E103:E104)</f>
        <v>0</v>
      </c>
      <c r="F102" s="15">
        <f>SUM(F105:F107)</f>
        <v>0</v>
      </c>
    </row>
    <row r="103" spans="1:6" s="22" customFormat="1" ht="51" hidden="1">
      <c r="A103" s="27"/>
      <c r="B103" s="67"/>
      <c r="C103" s="19" t="s">
        <v>98</v>
      </c>
      <c r="D103" s="39" t="s">
        <v>99</v>
      </c>
      <c r="E103" s="37"/>
      <c r="F103" s="21"/>
    </row>
    <row r="104" spans="1:6" s="22" customFormat="1" ht="51" hidden="1">
      <c r="A104" s="17"/>
      <c r="B104" s="32"/>
      <c r="C104" s="24" t="s">
        <v>100</v>
      </c>
      <c r="D104" s="33" t="s">
        <v>101</v>
      </c>
      <c r="E104" s="34"/>
      <c r="F104" s="26"/>
    </row>
    <row r="105" spans="1:6" s="22" customFormat="1" ht="16.5" customHeight="1" hidden="1">
      <c r="A105" s="17"/>
      <c r="B105" s="23"/>
      <c r="C105" s="24" t="s">
        <v>24</v>
      </c>
      <c r="D105" s="25" t="s">
        <v>25</v>
      </c>
      <c r="E105" s="26"/>
      <c r="F105" s="26"/>
    </row>
    <row r="106" spans="1:6" s="22" customFormat="1" ht="16.5" customHeight="1" hidden="1">
      <c r="A106" s="17"/>
      <c r="B106" s="23"/>
      <c r="C106" s="24" t="s">
        <v>28</v>
      </c>
      <c r="D106" s="25" t="s">
        <v>29</v>
      </c>
      <c r="E106" s="26"/>
      <c r="F106" s="26"/>
    </row>
    <row r="107" spans="1:6" s="22" customFormat="1" ht="16.5" customHeight="1" hidden="1">
      <c r="A107" s="17"/>
      <c r="B107" s="23"/>
      <c r="C107" s="28" t="s">
        <v>30</v>
      </c>
      <c r="D107" s="25" t="s">
        <v>31</v>
      </c>
      <c r="E107" s="26"/>
      <c r="F107" s="26"/>
    </row>
    <row r="108" spans="1:6" s="16" customFormat="1" ht="19.5" customHeight="1">
      <c r="A108" s="68"/>
      <c r="B108" s="30">
        <v>75022</v>
      </c>
      <c r="C108" s="357" t="s">
        <v>102</v>
      </c>
      <c r="D108" s="358"/>
      <c r="E108" s="31">
        <f>SUM(E111:E114)</f>
        <v>730</v>
      </c>
      <c r="F108" s="31">
        <f>SUM(F110:F114)</f>
        <v>500</v>
      </c>
    </row>
    <row r="109" spans="1:6" s="22" customFormat="1" ht="21" customHeight="1" hidden="1">
      <c r="A109" s="151"/>
      <c r="B109" s="165"/>
      <c r="C109" s="256"/>
      <c r="D109" s="206" t="s">
        <v>258</v>
      </c>
      <c r="E109" s="207"/>
      <c r="F109" s="207">
        <f>F113+F114</f>
        <v>0</v>
      </c>
    </row>
    <row r="110" spans="1:6" s="22" customFormat="1" ht="18" customHeight="1" hidden="1">
      <c r="A110" s="151"/>
      <c r="B110" s="47"/>
      <c r="C110" s="101" t="s">
        <v>103</v>
      </c>
      <c r="D110" s="258" t="s">
        <v>104</v>
      </c>
      <c r="E110" s="102"/>
      <c r="F110" s="102"/>
    </row>
    <row r="111" spans="1:6" s="22" customFormat="1" ht="18" customHeight="1">
      <c r="A111" s="416" t="s">
        <v>322</v>
      </c>
      <c r="B111" s="417"/>
      <c r="C111" s="101" t="s">
        <v>34</v>
      </c>
      <c r="D111" s="258" t="s">
        <v>35</v>
      </c>
      <c r="E111" s="102">
        <v>230</v>
      </c>
      <c r="F111" s="102"/>
    </row>
    <row r="112" spans="1:6" s="22" customFormat="1" ht="18.75" customHeight="1">
      <c r="A112" s="416"/>
      <c r="B112" s="417"/>
      <c r="C112" s="101" t="s">
        <v>105</v>
      </c>
      <c r="D112" s="258" t="s">
        <v>106</v>
      </c>
      <c r="E112" s="102"/>
      <c r="F112" s="102">
        <v>500</v>
      </c>
    </row>
    <row r="113" spans="1:6" s="22" customFormat="1" ht="18" customHeight="1">
      <c r="A113" s="416"/>
      <c r="B113" s="417"/>
      <c r="C113" s="101" t="s">
        <v>36</v>
      </c>
      <c r="D113" s="258" t="s">
        <v>37</v>
      </c>
      <c r="E113" s="102">
        <v>500</v>
      </c>
      <c r="F113" s="102"/>
    </row>
    <row r="114" spans="1:6" s="22" customFormat="1" ht="18" customHeight="1" hidden="1">
      <c r="A114" s="432"/>
      <c r="B114" s="433"/>
      <c r="C114" s="101" t="s">
        <v>107</v>
      </c>
      <c r="D114" s="258" t="s">
        <v>108</v>
      </c>
      <c r="E114" s="102"/>
      <c r="F114" s="102"/>
    </row>
    <row r="115" spans="1:6" s="22" customFormat="1" ht="14.25" customHeight="1" hidden="1" thickBot="1">
      <c r="A115" s="46"/>
      <c r="B115" s="47"/>
      <c r="C115" s="48"/>
      <c r="D115" s="49"/>
      <c r="E115" s="50"/>
      <c r="F115" s="50"/>
    </row>
    <row r="116" spans="1:6" s="4" customFormat="1" ht="22.5" customHeight="1" hidden="1">
      <c r="A116" s="377" t="s">
        <v>14</v>
      </c>
      <c r="B116" s="379" t="s">
        <v>15</v>
      </c>
      <c r="C116" s="379" t="s">
        <v>16</v>
      </c>
      <c r="D116" s="379" t="s">
        <v>17</v>
      </c>
      <c r="E116" s="375" t="s">
        <v>18</v>
      </c>
      <c r="F116" s="375" t="s">
        <v>19</v>
      </c>
    </row>
    <row r="117" spans="1:6" s="4" customFormat="1" ht="15" customHeight="1" hidden="1" thickBot="1">
      <c r="A117" s="378"/>
      <c r="B117" s="376"/>
      <c r="C117" s="376"/>
      <c r="D117" s="376"/>
      <c r="E117" s="376"/>
      <c r="F117" s="376"/>
    </row>
    <row r="118" spans="1:6" s="6" customFormat="1" ht="7.5" customHeight="1" hidden="1">
      <c r="A118" s="51">
        <v>1</v>
      </c>
      <c r="B118" s="51">
        <v>2</v>
      </c>
      <c r="C118" s="51">
        <v>3</v>
      </c>
      <c r="D118" s="51">
        <v>3</v>
      </c>
      <c r="E118" s="51">
        <v>4</v>
      </c>
      <c r="F118" s="51">
        <v>5</v>
      </c>
    </row>
    <row r="119" spans="1:6" s="16" customFormat="1" ht="17.25" customHeight="1" hidden="1">
      <c r="A119" s="144"/>
      <c r="B119" s="30">
        <v>75023</v>
      </c>
      <c r="C119" s="30"/>
      <c r="D119" s="30" t="s">
        <v>109</v>
      </c>
      <c r="E119" s="31">
        <f>E134</f>
        <v>0</v>
      </c>
      <c r="F119" s="31">
        <f>SUM(F123:F151)-F145</f>
        <v>0</v>
      </c>
    </row>
    <row r="120" spans="1:6" s="22" customFormat="1" ht="25.5" hidden="1">
      <c r="A120" s="74"/>
      <c r="B120" s="69"/>
      <c r="C120" s="19" t="s">
        <v>110</v>
      </c>
      <c r="D120" s="39" t="s">
        <v>111</v>
      </c>
      <c r="E120" s="37"/>
      <c r="F120" s="21"/>
    </row>
    <row r="121" spans="1:6" s="22" customFormat="1" ht="19.5" customHeight="1" hidden="1">
      <c r="A121" s="27"/>
      <c r="B121" s="35"/>
      <c r="C121" s="24" t="s">
        <v>42</v>
      </c>
      <c r="D121" s="63" t="s">
        <v>43</v>
      </c>
      <c r="E121" s="34"/>
      <c r="F121" s="26"/>
    </row>
    <row r="122" spans="1:6" s="22" customFormat="1" ht="38.25" hidden="1">
      <c r="A122" s="17"/>
      <c r="B122" s="32"/>
      <c r="C122" s="32">
        <v>6298</v>
      </c>
      <c r="D122" s="33" t="s">
        <v>45</v>
      </c>
      <c r="E122" s="34"/>
      <c r="F122" s="26"/>
    </row>
    <row r="123" spans="1:6" s="22" customFormat="1" ht="17.25" customHeight="1" hidden="1">
      <c r="A123" s="17"/>
      <c r="B123" s="23"/>
      <c r="C123" s="24" t="s">
        <v>112</v>
      </c>
      <c r="D123" s="25" t="s">
        <v>113</v>
      </c>
      <c r="E123" s="26"/>
      <c r="F123" s="26"/>
    </row>
    <row r="124" spans="1:6" s="22" customFormat="1" ht="17.25" customHeight="1" hidden="1">
      <c r="A124" s="17"/>
      <c r="B124" s="23"/>
      <c r="C124" s="24" t="s">
        <v>24</v>
      </c>
      <c r="D124" s="25" t="s">
        <v>25</v>
      </c>
      <c r="E124" s="26"/>
      <c r="F124" s="26"/>
    </row>
    <row r="125" spans="1:6" s="22" customFormat="1" ht="17.25" customHeight="1" hidden="1">
      <c r="A125" s="17"/>
      <c r="B125" s="23"/>
      <c r="C125" s="24" t="s">
        <v>26</v>
      </c>
      <c r="D125" s="25" t="s">
        <v>27</v>
      </c>
      <c r="E125" s="26"/>
      <c r="F125" s="26"/>
    </row>
    <row r="126" spans="1:6" s="22" customFormat="1" ht="17.25" customHeight="1" hidden="1">
      <c r="A126" s="17"/>
      <c r="B126" s="23"/>
      <c r="C126" s="24" t="s">
        <v>28</v>
      </c>
      <c r="D126" s="25" t="s">
        <v>29</v>
      </c>
      <c r="E126" s="26"/>
      <c r="F126" s="26"/>
    </row>
    <row r="127" spans="1:6" s="22" customFormat="1" ht="17.25" customHeight="1" hidden="1">
      <c r="A127" s="17"/>
      <c r="B127" s="23"/>
      <c r="C127" s="24" t="s">
        <v>30</v>
      </c>
      <c r="D127" s="25" t="s">
        <v>31</v>
      </c>
      <c r="E127" s="26"/>
      <c r="F127" s="26"/>
    </row>
    <row r="128" spans="1:6" s="22" customFormat="1" ht="17.25" customHeight="1" hidden="1">
      <c r="A128" s="17"/>
      <c r="B128" s="23"/>
      <c r="C128" s="24" t="s">
        <v>114</v>
      </c>
      <c r="D128" s="25" t="s">
        <v>115</v>
      </c>
      <c r="E128" s="26"/>
      <c r="F128" s="26"/>
    </row>
    <row r="129" spans="1:6" s="22" customFormat="1" ht="17.25" customHeight="1" hidden="1">
      <c r="A129" s="17"/>
      <c r="B129" s="23"/>
      <c r="C129" s="24" t="s">
        <v>32</v>
      </c>
      <c r="D129" s="25" t="s">
        <v>33</v>
      </c>
      <c r="E129" s="26"/>
      <c r="F129" s="26"/>
    </row>
    <row r="130" spans="1:6" s="22" customFormat="1" ht="17.25" customHeight="1" hidden="1">
      <c r="A130" s="17"/>
      <c r="B130" s="23"/>
      <c r="C130" s="24" t="s">
        <v>34</v>
      </c>
      <c r="D130" s="25" t="s">
        <v>35</v>
      </c>
      <c r="E130" s="26"/>
      <c r="F130" s="26"/>
    </row>
    <row r="131" spans="1:6" s="22" customFormat="1" ht="17.25" customHeight="1" hidden="1">
      <c r="A131" s="17"/>
      <c r="B131" s="23"/>
      <c r="C131" s="24" t="s">
        <v>71</v>
      </c>
      <c r="D131" s="25" t="s">
        <v>72</v>
      </c>
      <c r="E131" s="26"/>
      <c r="F131" s="26"/>
    </row>
    <row r="132" spans="1:6" s="22" customFormat="1" ht="17.25" customHeight="1" hidden="1">
      <c r="A132" s="17"/>
      <c r="B132" s="23"/>
      <c r="C132" s="24" t="s">
        <v>80</v>
      </c>
      <c r="D132" s="25" t="s">
        <v>81</v>
      </c>
      <c r="E132" s="26"/>
      <c r="F132" s="26"/>
    </row>
    <row r="133" spans="1:6" s="22" customFormat="1" ht="17.25" customHeight="1" hidden="1">
      <c r="A133" s="17"/>
      <c r="B133" s="23"/>
      <c r="C133" s="24" t="s">
        <v>116</v>
      </c>
      <c r="D133" s="25" t="s">
        <v>117</v>
      </c>
      <c r="E133" s="26"/>
      <c r="F133" s="26"/>
    </row>
    <row r="134" spans="1:6" s="22" customFormat="1" ht="19.5" customHeight="1" hidden="1">
      <c r="A134" s="151"/>
      <c r="B134" s="147"/>
      <c r="C134" s="24"/>
      <c r="D134" s="290" t="s">
        <v>244</v>
      </c>
      <c r="E134" s="73"/>
      <c r="F134" s="73"/>
    </row>
    <row r="135" spans="1:6" s="22" customFormat="1" ht="13.5" customHeight="1" hidden="1">
      <c r="A135" s="231"/>
      <c r="B135" s="255"/>
      <c r="C135" s="260" t="s">
        <v>105</v>
      </c>
      <c r="D135" s="261" t="s">
        <v>299</v>
      </c>
      <c r="E135" s="257"/>
      <c r="F135" s="45"/>
    </row>
    <row r="136" spans="1:6" s="22" customFormat="1" ht="17.25" customHeight="1" hidden="1">
      <c r="A136" s="74"/>
      <c r="B136" s="23"/>
      <c r="C136" s="24" t="s">
        <v>36</v>
      </c>
      <c r="D136" s="25" t="s">
        <v>37</v>
      </c>
      <c r="E136" s="26"/>
      <c r="F136" s="26"/>
    </row>
    <row r="137" spans="1:6" s="22" customFormat="1" ht="17.25" customHeight="1" hidden="1">
      <c r="A137" s="17"/>
      <c r="B137" s="23"/>
      <c r="C137" s="24" t="s">
        <v>118</v>
      </c>
      <c r="D137" s="25" t="s">
        <v>119</v>
      </c>
      <c r="E137" s="26"/>
      <c r="F137" s="26"/>
    </row>
    <row r="138" spans="1:6" s="22" customFormat="1" ht="25.5" hidden="1">
      <c r="A138" s="17"/>
      <c r="B138" s="23"/>
      <c r="C138" s="24" t="s">
        <v>120</v>
      </c>
      <c r="D138" s="33" t="s">
        <v>121</v>
      </c>
      <c r="E138" s="26"/>
      <c r="F138" s="26"/>
    </row>
    <row r="139" spans="1:6" s="22" customFormat="1" ht="25.5" hidden="1">
      <c r="A139" s="17"/>
      <c r="B139" s="23"/>
      <c r="C139" s="24" t="s">
        <v>122</v>
      </c>
      <c r="D139" s="33" t="s">
        <v>123</v>
      </c>
      <c r="E139" s="26"/>
      <c r="F139" s="26"/>
    </row>
    <row r="140" spans="1:6" s="22" customFormat="1" ht="25.5" hidden="1">
      <c r="A140" s="17"/>
      <c r="B140" s="23"/>
      <c r="C140" s="24" t="s">
        <v>90</v>
      </c>
      <c r="D140" s="33" t="s">
        <v>91</v>
      </c>
      <c r="E140" s="26"/>
      <c r="F140" s="26"/>
    </row>
    <row r="141" spans="1:6" s="22" customFormat="1" ht="16.5" customHeight="1" hidden="1">
      <c r="A141" s="17"/>
      <c r="B141" s="23"/>
      <c r="C141" s="24" t="s">
        <v>107</v>
      </c>
      <c r="D141" s="25" t="s">
        <v>108</v>
      </c>
      <c r="E141" s="26"/>
      <c r="F141" s="26"/>
    </row>
    <row r="142" spans="1:6" s="22" customFormat="1" ht="16.5" customHeight="1" hidden="1">
      <c r="A142" s="17"/>
      <c r="B142" s="23"/>
      <c r="C142" s="24" t="s">
        <v>75</v>
      </c>
      <c r="D142" s="25" t="s">
        <v>76</v>
      </c>
      <c r="E142" s="26"/>
      <c r="F142" s="26"/>
    </row>
    <row r="143" spans="1:6" s="22" customFormat="1" ht="14.25" customHeight="1" hidden="1">
      <c r="A143" s="41"/>
      <c r="B143" s="70"/>
      <c r="C143" s="71" t="s">
        <v>38</v>
      </c>
      <c r="D143" s="72" t="s">
        <v>39</v>
      </c>
      <c r="E143" s="73"/>
      <c r="F143" s="73"/>
    </row>
    <row r="144" spans="1:6" s="22" customFormat="1" ht="12" customHeight="1" hidden="1">
      <c r="A144" s="46"/>
      <c r="B144" s="47"/>
      <c r="C144" s="48"/>
      <c r="D144" s="49"/>
      <c r="E144" s="50"/>
      <c r="F144" s="50"/>
    </row>
    <row r="145" spans="1:6" s="6" customFormat="1" ht="7.5" customHeight="1" hidden="1">
      <c r="A145" s="51">
        <v>1</v>
      </c>
      <c r="B145" s="51">
        <v>2</v>
      </c>
      <c r="C145" s="51">
        <v>3</v>
      </c>
      <c r="D145" s="51">
        <v>4</v>
      </c>
      <c r="E145" s="51">
        <v>5</v>
      </c>
      <c r="F145" s="51">
        <v>6</v>
      </c>
    </row>
    <row r="146" spans="1:6" s="22" customFormat="1" ht="25.5" hidden="1">
      <c r="A146" s="74"/>
      <c r="B146" s="18"/>
      <c r="C146" s="19" t="s">
        <v>124</v>
      </c>
      <c r="D146" s="39" t="s">
        <v>125</v>
      </c>
      <c r="E146" s="21"/>
      <c r="F146" s="21"/>
    </row>
    <row r="147" spans="1:6" s="22" customFormat="1" ht="25.5" hidden="1">
      <c r="A147" s="17"/>
      <c r="B147" s="23"/>
      <c r="C147" s="24" t="s">
        <v>126</v>
      </c>
      <c r="D147" s="33" t="s">
        <v>127</v>
      </c>
      <c r="E147" s="26"/>
      <c r="F147" s="26"/>
    </row>
    <row r="148" spans="1:6" s="22" customFormat="1" ht="19.5" customHeight="1" hidden="1">
      <c r="A148" s="17"/>
      <c r="B148" s="23"/>
      <c r="C148" s="24" t="s">
        <v>46</v>
      </c>
      <c r="D148" s="25" t="s">
        <v>47</v>
      </c>
      <c r="E148" s="26"/>
      <c r="F148" s="26"/>
    </row>
    <row r="149" spans="1:6" s="22" customFormat="1" ht="25.5" hidden="1">
      <c r="A149" s="17"/>
      <c r="B149" s="23"/>
      <c r="C149" s="24" t="s">
        <v>128</v>
      </c>
      <c r="D149" s="33" t="s">
        <v>129</v>
      </c>
      <c r="E149" s="26"/>
      <c r="F149" s="26"/>
    </row>
    <row r="150" spans="1:6" s="22" customFormat="1" ht="17.25" customHeight="1" hidden="1">
      <c r="A150" s="17"/>
      <c r="B150" s="23"/>
      <c r="C150" s="24" t="s">
        <v>48</v>
      </c>
      <c r="D150" s="25" t="s">
        <v>47</v>
      </c>
      <c r="E150" s="26"/>
      <c r="F150" s="26"/>
    </row>
    <row r="151" spans="1:6" s="22" customFormat="1" ht="17.25" customHeight="1" hidden="1">
      <c r="A151" s="17"/>
      <c r="B151" s="23"/>
      <c r="C151" s="28" t="s">
        <v>130</v>
      </c>
      <c r="D151" s="25" t="s">
        <v>47</v>
      </c>
      <c r="E151" s="26"/>
      <c r="F151" s="26"/>
    </row>
    <row r="152" spans="1:6" s="16" customFormat="1" ht="19.5" customHeight="1" hidden="1">
      <c r="A152" s="144"/>
      <c r="B152" s="30">
        <v>75095</v>
      </c>
      <c r="C152" s="148"/>
      <c r="D152" s="30" t="s">
        <v>58</v>
      </c>
      <c r="E152" s="31">
        <f>E155</f>
        <v>0</v>
      </c>
      <c r="F152" s="31">
        <f>F155</f>
        <v>0</v>
      </c>
    </row>
    <row r="153" spans="1:6" s="22" customFormat="1" ht="16.5" customHeight="1" hidden="1">
      <c r="A153" s="166"/>
      <c r="B153" s="142"/>
      <c r="C153" s="101" t="s">
        <v>28</v>
      </c>
      <c r="D153" s="258" t="s">
        <v>175</v>
      </c>
      <c r="E153" s="102"/>
      <c r="F153" s="102"/>
    </row>
    <row r="154" spans="1:6" s="22" customFormat="1" ht="16.5" customHeight="1" hidden="1">
      <c r="A154" s="166"/>
      <c r="B154" s="142"/>
      <c r="C154" s="101" t="s">
        <v>30</v>
      </c>
      <c r="D154" s="258" t="s">
        <v>31</v>
      </c>
      <c r="E154" s="102"/>
      <c r="F154" s="102"/>
    </row>
    <row r="155" spans="1:6" s="22" customFormat="1" ht="16.5" customHeight="1" hidden="1">
      <c r="A155" s="151"/>
      <c r="B155" s="47"/>
      <c r="C155" s="101" t="s">
        <v>32</v>
      </c>
      <c r="D155" s="258" t="s">
        <v>33</v>
      </c>
      <c r="E155" s="102"/>
      <c r="F155" s="102"/>
    </row>
    <row r="156" spans="1:6" s="22" customFormat="1" ht="13.5" customHeight="1" hidden="1">
      <c r="A156" s="151"/>
      <c r="B156" s="47"/>
      <c r="C156" s="157" t="s">
        <v>34</v>
      </c>
      <c r="D156" s="194" t="s">
        <v>265</v>
      </c>
      <c r="E156" s="178"/>
      <c r="F156" s="21"/>
    </row>
    <row r="157" spans="1:6" s="22" customFormat="1" ht="13.5" customHeight="1" hidden="1">
      <c r="A157" s="231"/>
      <c r="B157" s="255"/>
      <c r="C157" s="260" t="s">
        <v>105</v>
      </c>
      <c r="D157" s="261" t="s">
        <v>276</v>
      </c>
      <c r="E157" s="262"/>
      <c r="F157" s="73"/>
    </row>
    <row r="158" spans="1:6" s="16" customFormat="1" ht="22.5" customHeight="1">
      <c r="A158" s="144"/>
      <c r="B158" s="30">
        <v>75075</v>
      </c>
      <c r="C158" s="357" t="s">
        <v>131</v>
      </c>
      <c r="D158" s="358"/>
      <c r="E158" s="31">
        <f>SUM(E159:E165)</f>
        <v>1385</v>
      </c>
      <c r="F158" s="31">
        <f>SUM(F159:F165)</f>
        <v>1615</v>
      </c>
    </row>
    <row r="159" spans="1:6" s="22" customFormat="1" ht="16.5" customHeight="1">
      <c r="A159" s="447" t="s">
        <v>256</v>
      </c>
      <c r="B159" s="448"/>
      <c r="C159" s="101" t="s">
        <v>28</v>
      </c>
      <c r="D159" s="258" t="s">
        <v>175</v>
      </c>
      <c r="E159" s="102"/>
      <c r="F159" s="102">
        <v>175</v>
      </c>
    </row>
    <row r="160" spans="1:6" s="22" customFormat="1" ht="16.5" customHeight="1">
      <c r="A160" s="447"/>
      <c r="B160" s="448"/>
      <c r="C160" s="101" t="s">
        <v>30</v>
      </c>
      <c r="D160" s="258" t="s">
        <v>31</v>
      </c>
      <c r="E160" s="102"/>
      <c r="F160" s="102">
        <v>29</v>
      </c>
    </row>
    <row r="161" spans="1:6" s="22" customFormat="1" ht="16.5" customHeight="1">
      <c r="A161" s="447"/>
      <c r="B161" s="448"/>
      <c r="C161" s="101" t="s">
        <v>32</v>
      </c>
      <c r="D161" s="258" t="s">
        <v>33</v>
      </c>
      <c r="E161" s="102"/>
      <c r="F161" s="102">
        <v>1411</v>
      </c>
    </row>
    <row r="162" spans="1:6" s="22" customFormat="1" ht="15" customHeight="1" hidden="1">
      <c r="A162" s="447"/>
      <c r="B162" s="448"/>
      <c r="C162" s="157" t="s">
        <v>32</v>
      </c>
      <c r="D162" s="176" t="s">
        <v>242</v>
      </c>
      <c r="E162" s="102"/>
      <c r="F162" s="102"/>
    </row>
    <row r="163" spans="1:6" s="22" customFormat="1" ht="17.25" customHeight="1" hidden="1">
      <c r="A163" s="447"/>
      <c r="B163" s="448"/>
      <c r="C163" s="156"/>
      <c r="D163" s="261" t="s">
        <v>281</v>
      </c>
      <c r="E163" s="269"/>
      <c r="F163" s="45"/>
    </row>
    <row r="164" spans="1:12" s="22" customFormat="1" ht="17.25" customHeight="1" hidden="1">
      <c r="A164" s="447"/>
      <c r="B164" s="448"/>
      <c r="C164" s="157" t="s">
        <v>36</v>
      </c>
      <c r="D164" s="20" t="s">
        <v>37</v>
      </c>
      <c r="E164" s="21"/>
      <c r="F164" s="21"/>
      <c r="L164" s="446"/>
    </row>
    <row r="165" spans="1:6" s="22" customFormat="1" ht="18" customHeight="1" thickBot="1">
      <c r="A165" s="449"/>
      <c r="B165" s="450"/>
      <c r="C165" s="445" t="s">
        <v>107</v>
      </c>
      <c r="D165" s="444" t="s">
        <v>108</v>
      </c>
      <c r="E165" s="291">
        <v>1385</v>
      </c>
      <c r="F165" s="291"/>
    </row>
    <row r="166" spans="1:6" s="11" customFormat="1" ht="54.75" customHeight="1" hidden="1" thickBot="1">
      <c r="A166" s="220">
        <v>751</v>
      </c>
      <c r="B166" s="371" t="s">
        <v>132</v>
      </c>
      <c r="C166" s="372"/>
      <c r="D166" s="373"/>
      <c r="E166" s="10">
        <f>E167+E172</f>
        <v>0</v>
      </c>
      <c r="F166" s="154">
        <f>F167+F172</f>
        <v>0</v>
      </c>
    </row>
    <row r="167" spans="1:6" s="16" customFormat="1" ht="28.5" hidden="1">
      <c r="A167" s="57"/>
      <c r="B167" s="14">
        <v>75101</v>
      </c>
      <c r="C167" s="14"/>
      <c r="D167" s="76" t="s">
        <v>133</v>
      </c>
      <c r="E167" s="15">
        <f>E168</f>
        <v>0</v>
      </c>
      <c r="F167" s="15">
        <f>SUM(F169:F171)</f>
        <v>0</v>
      </c>
    </row>
    <row r="168" spans="1:6" s="22" customFormat="1" ht="51" hidden="1">
      <c r="A168" s="27"/>
      <c r="B168" s="67"/>
      <c r="C168" s="19" t="s">
        <v>98</v>
      </c>
      <c r="D168" s="59" t="s">
        <v>99</v>
      </c>
      <c r="E168" s="37"/>
      <c r="F168" s="21"/>
    </row>
    <row r="169" spans="1:6" s="22" customFormat="1" ht="17.25" customHeight="1" hidden="1">
      <c r="A169" s="17"/>
      <c r="B169" s="23"/>
      <c r="C169" s="24" t="s">
        <v>28</v>
      </c>
      <c r="D169" s="25" t="s">
        <v>29</v>
      </c>
      <c r="E169" s="26"/>
      <c r="F169" s="26"/>
    </row>
    <row r="170" spans="1:6" s="22" customFormat="1" ht="17.25" customHeight="1" hidden="1">
      <c r="A170" s="17"/>
      <c r="B170" s="23"/>
      <c r="C170" s="24" t="s">
        <v>30</v>
      </c>
      <c r="D170" s="25" t="s">
        <v>31</v>
      </c>
      <c r="E170" s="26"/>
      <c r="F170" s="26"/>
    </row>
    <row r="171" spans="1:6" s="22" customFormat="1" ht="17.25" customHeight="1" hidden="1">
      <c r="A171" s="17"/>
      <c r="B171" s="23"/>
      <c r="C171" s="28" t="s">
        <v>32</v>
      </c>
      <c r="D171" s="25" t="s">
        <v>33</v>
      </c>
      <c r="E171" s="26"/>
      <c r="F171" s="26"/>
    </row>
    <row r="172" spans="1:6" s="16" customFormat="1" ht="54" customHeight="1" hidden="1">
      <c r="A172" s="68"/>
      <c r="B172" s="204">
        <v>75109</v>
      </c>
      <c r="C172" s="204"/>
      <c r="D172" s="213" t="s">
        <v>134</v>
      </c>
      <c r="E172" s="205">
        <f>E173</f>
        <v>0</v>
      </c>
      <c r="F172" s="205">
        <f>SUM(F176:F182)</f>
        <v>0</v>
      </c>
    </row>
    <row r="173" spans="1:6" s="22" customFormat="1" ht="21" customHeight="1" hidden="1">
      <c r="A173" s="151"/>
      <c r="B173" s="165"/>
      <c r="C173" s="48"/>
      <c r="D173" s="206" t="s">
        <v>242</v>
      </c>
      <c r="E173" s="207">
        <f>E174+E175</f>
        <v>0</v>
      </c>
      <c r="F173" s="102"/>
    </row>
    <row r="174" spans="1:6" s="22" customFormat="1" ht="21" customHeight="1" hidden="1">
      <c r="A174" s="151"/>
      <c r="B174" s="165"/>
      <c r="C174" s="48"/>
      <c r="D174" s="211" t="s">
        <v>259</v>
      </c>
      <c r="E174" s="212"/>
      <c r="F174" s="199"/>
    </row>
    <row r="175" spans="1:6" s="22" customFormat="1" ht="21" customHeight="1" hidden="1">
      <c r="A175" s="151"/>
      <c r="B175" s="165"/>
      <c r="C175" s="48"/>
      <c r="D175" s="208" t="s">
        <v>257</v>
      </c>
      <c r="E175" s="210"/>
      <c r="F175" s="21"/>
    </row>
    <row r="176" spans="1:6" s="22" customFormat="1" ht="19.5" customHeight="1" hidden="1">
      <c r="A176" s="151"/>
      <c r="B176" s="47"/>
      <c r="C176" s="48" t="s">
        <v>103</v>
      </c>
      <c r="D176" s="203" t="s">
        <v>104</v>
      </c>
      <c r="E176" s="209"/>
      <c r="F176" s="21"/>
    </row>
    <row r="177" spans="1:6" s="22" customFormat="1" ht="19.5" customHeight="1" hidden="1">
      <c r="A177" s="151"/>
      <c r="B177" s="47"/>
      <c r="C177" s="48" t="s">
        <v>28</v>
      </c>
      <c r="D177" s="203" t="s">
        <v>29</v>
      </c>
      <c r="E177" s="209"/>
      <c r="F177" s="21"/>
    </row>
    <row r="178" spans="1:6" s="22" customFormat="1" ht="19.5" customHeight="1" hidden="1">
      <c r="A178" s="151"/>
      <c r="B178" s="47"/>
      <c r="C178" s="48" t="s">
        <v>30</v>
      </c>
      <c r="D178" s="203" t="s">
        <v>31</v>
      </c>
      <c r="E178" s="209"/>
      <c r="F178" s="21"/>
    </row>
    <row r="179" spans="1:6" s="22" customFormat="1" ht="19.5" customHeight="1" hidden="1">
      <c r="A179" s="151"/>
      <c r="B179" s="47"/>
      <c r="C179" s="48" t="s">
        <v>32</v>
      </c>
      <c r="D179" s="203" t="s">
        <v>33</v>
      </c>
      <c r="E179" s="209"/>
      <c r="F179" s="21"/>
    </row>
    <row r="180" spans="1:6" s="22" customFormat="1" ht="19.5" customHeight="1" hidden="1">
      <c r="A180" s="151"/>
      <c r="B180" s="47"/>
      <c r="C180" s="48" t="s">
        <v>34</v>
      </c>
      <c r="D180" s="203" t="s">
        <v>35</v>
      </c>
      <c r="E180" s="209"/>
      <c r="F180" s="21"/>
    </row>
    <row r="181" spans="1:6" s="22" customFormat="1" ht="19.5" customHeight="1" hidden="1">
      <c r="A181" s="151"/>
      <c r="B181" s="47"/>
      <c r="C181" s="48" t="s">
        <v>71</v>
      </c>
      <c r="D181" s="203" t="s">
        <v>72</v>
      </c>
      <c r="E181" s="209"/>
      <c r="F181" s="21"/>
    </row>
    <row r="182" spans="1:6" s="22" customFormat="1" ht="19.5" customHeight="1" hidden="1" thickBot="1">
      <c r="A182" s="74"/>
      <c r="B182" s="18"/>
      <c r="C182" s="38" t="s">
        <v>36</v>
      </c>
      <c r="D182" s="20" t="s">
        <v>37</v>
      </c>
      <c r="E182" s="21"/>
      <c r="F182" s="21"/>
    </row>
    <row r="183" spans="1:6" s="11" customFormat="1" ht="23.25" customHeight="1" hidden="1" thickBot="1">
      <c r="A183" s="78">
        <v>752</v>
      </c>
      <c r="B183" s="53"/>
      <c r="C183" s="9"/>
      <c r="D183" s="75" t="s">
        <v>135</v>
      </c>
      <c r="E183" s="10">
        <f>E184</f>
        <v>0</v>
      </c>
      <c r="F183" s="10">
        <f>F184</f>
        <v>0</v>
      </c>
    </row>
    <row r="184" spans="1:6" s="16" customFormat="1" ht="23.25" customHeight="1" hidden="1">
      <c r="A184" s="52"/>
      <c r="B184" s="79">
        <v>75212</v>
      </c>
      <c r="C184" s="79"/>
      <c r="D184" s="80" t="s">
        <v>136</v>
      </c>
      <c r="E184" s="81">
        <f>SUM(E185:E188)-E186</f>
        <v>0</v>
      </c>
      <c r="F184" s="81">
        <f>SUM(F185:F188)-F186</f>
        <v>0</v>
      </c>
    </row>
    <row r="185" spans="1:6" s="22" customFormat="1" ht="51" hidden="1">
      <c r="A185" s="41"/>
      <c r="B185" s="82"/>
      <c r="C185" s="71" t="s">
        <v>98</v>
      </c>
      <c r="D185" s="83" t="s">
        <v>99</v>
      </c>
      <c r="E185" s="73"/>
      <c r="F185" s="73"/>
    </row>
    <row r="186" spans="1:6" s="6" customFormat="1" ht="7.5" customHeight="1" hidden="1">
      <c r="A186" s="51">
        <v>1</v>
      </c>
      <c r="B186" s="51">
        <v>2</v>
      </c>
      <c r="C186" s="51">
        <v>3</v>
      </c>
      <c r="D186" s="51">
        <v>4</v>
      </c>
      <c r="E186" s="51">
        <v>5</v>
      </c>
      <c r="F186" s="51">
        <v>6</v>
      </c>
    </row>
    <row r="187" spans="1:6" s="22" customFormat="1" ht="38.25" hidden="1">
      <c r="A187" s="84"/>
      <c r="B187" s="85"/>
      <c r="C187" s="43" t="s">
        <v>78</v>
      </c>
      <c r="D187" s="44" t="s">
        <v>79</v>
      </c>
      <c r="E187" s="45"/>
      <c r="F187" s="45"/>
    </row>
    <row r="188" spans="1:6" s="22" customFormat="1" ht="16.5" customHeight="1" hidden="1" thickBot="1">
      <c r="A188" s="74"/>
      <c r="B188" s="86"/>
      <c r="C188" s="38" t="s">
        <v>36</v>
      </c>
      <c r="D188" s="39" t="s">
        <v>37</v>
      </c>
      <c r="E188" s="21"/>
      <c r="F188" s="21"/>
    </row>
    <row r="189" spans="1:6" s="11" customFormat="1" ht="31.5" customHeight="1" thickBot="1">
      <c r="A189" s="78">
        <v>754</v>
      </c>
      <c r="B189" s="371" t="s">
        <v>137</v>
      </c>
      <c r="C189" s="372"/>
      <c r="D189" s="373"/>
      <c r="E189" s="10">
        <f>E192+E216</f>
        <v>7439</v>
      </c>
      <c r="F189" s="10">
        <f>F210+F190+F192+F216</f>
        <v>1400</v>
      </c>
    </row>
    <row r="190" spans="1:6" s="16" customFormat="1" ht="21" customHeight="1" hidden="1">
      <c r="A190" s="52"/>
      <c r="B190" s="14">
        <v>75403</v>
      </c>
      <c r="C190" s="14"/>
      <c r="D190" s="76" t="s">
        <v>138</v>
      </c>
      <c r="E190" s="15">
        <f>E191</f>
        <v>0</v>
      </c>
      <c r="F190" s="15">
        <f>F191</f>
        <v>0</v>
      </c>
    </row>
    <row r="191" spans="1:6" s="22" customFormat="1" ht="21.75" customHeight="1" hidden="1">
      <c r="A191" s="17"/>
      <c r="B191" s="69"/>
      <c r="C191" s="38" t="s">
        <v>34</v>
      </c>
      <c r="D191" s="39" t="s">
        <v>35</v>
      </c>
      <c r="E191" s="21"/>
      <c r="F191" s="21"/>
    </row>
    <row r="192" spans="1:6" s="16" customFormat="1" ht="21" customHeight="1">
      <c r="A192" s="144"/>
      <c r="B192" s="54">
        <v>75412</v>
      </c>
      <c r="C192" s="363" t="s">
        <v>139</v>
      </c>
      <c r="D192" s="364"/>
      <c r="E192" s="31">
        <f>E204</f>
        <v>1400</v>
      </c>
      <c r="F192" s="31">
        <f>SUM(F197:F209)</f>
        <v>1400</v>
      </c>
    </row>
    <row r="193" spans="1:6" s="22" customFormat="1" ht="22.5" customHeight="1" hidden="1">
      <c r="A193" s="151"/>
      <c r="B193" s="47"/>
      <c r="C193" s="157" t="s">
        <v>32</v>
      </c>
      <c r="D193" s="176" t="s">
        <v>242</v>
      </c>
      <c r="E193" s="102"/>
      <c r="F193" s="102"/>
    </row>
    <row r="194" spans="1:6" s="22" customFormat="1" ht="15.75" customHeight="1" hidden="1">
      <c r="A194" s="151"/>
      <c r="B194" s="47"/>
      <c r="C194" s="158" t="s">
        <v>34</v>
      </c>
      <c r="D194" s="194" t="s">
        <v>259</v>
      </c>
      <c r="E194" s="251"/>
      <c r="F194" s="199"/>
    </row>
    <row r="195" spans="1:6" s="22" customFormat="1" ht="15.75" customHeight="1" hidden="1">
      <c r="A195" s="151"/>
      <c r="B195" s="47"/>
      <c r="C195" s="158" t="s">
        <v>34</v>
      </c>
      <c r="D195" s="194" t="s">
        <v>292</v>
      </c>
      <c r="E195" s="178"/>
      <c r="F195" s="21"/>
    </row>
    <row r="196" spans="1:6" s="22" customFormat="1" ht="38.25" hidden="1">
      <c r="A196" s="151"/>
      <c r="B196" s="160"/>
      <c r="C196" s="156" t="s">
        <v>78</v>
      </c>
      <c r="D196" s="44" t="s">
        <v>79</v>
      </c>
      <c r="E196" s="45"/>
      <c r="F196" s="45"/>
    </row>
    <row r="197" spans="1:6" s="22" customFormat="1" ht="16.5" customHeight="1" hidden="1">
      <c r="A197" s="151"/>
      <c r="B197" s="47"/>
      <c r="C197" s="157" t="s">
        <v>103</v>
      </c>
      <c r="D197" s="20" t="s">
        <v>104</v>
      </c>
      <c r="E197" s="21"/>
      <c r="F197" s="21"/>
    </row>
    <row r="198" spans="1:6" s="22" customFormat="1" ht="16.5" customHeight="1" hidden="1">
      <c r="A198" s="151"/>
      <c r="B198" s="47"/>
      <c r="C198" s="158" t="s">
        <v>28</v>
      </c>
      <c r="D198" s="25" t="s">
        <v>29</v>
      </c>
      <c r="E198" s="26"/>
      <c r="F198" s="26"/>
    </row>
    <row r="199" spans="1:6" s="22" customFormat="1" ht="16.5" customHeight="1" hidden="1">
      <c r="A199" s="151"/>
      <c r="B199" s="47"/>
      <c r="C199" s="158" t="s">
        <v>32</v>
      </c>
      <c r="D199" s="25" t="s">
        <v>33</v>
      </c>
      <c r="E199" s="26"/>
      <c r="F199" s="26"/>
    </row>
    <row r="200" spans="1:6" s="22" customFormat="1" ht="16.5" customHeight="1" hidden="1">
      <c r="A200" s="151"/>
      <c r="B200" s="47"/>
      <c r="C200" s="158" t="s">
        <v>34</v>
      </c>
      <c r="D200" s="25" t="s">
        <v>35</v>
      </c>
      <c r="E200" s="26"/>
      <c r="F200" s="26"/>
    </row>
    <row r="201" spans="1:6" s="22" customFormat="1" ht="16.5" customHeight="1" hidden="1">
      <c r="A201" s="151"/>
      <c r="B201" s="47"/>
      <c r="C201" s="159" t="s">
        <v>105</v>
      </c>
      <c r="D201" s="25" t="s">
        <v>106</v>
      </c>
      <c r="E201" s="26"/>
      <c r="F201" s="26"/>
    </row>
    <row r="202" spans="1:6" s="22" customFormat="1" ht="18.75" customHeight="1">
      <c r="A202" s="410" t="s">
        <v>321</v>
      </c>
      <c r="B202" s="411"/>
      <c r="C202" s="101" t="s">
        <v>71</v>
      </c>
      <c r="D202" s="258" t="s">
        <v>72</v>
      </c>
      <c r="E202" s="102"/>
      <c r="F202" s="102">
        <v>1400</v>
      </c>
    </row>
    <row r="203" spans="1:6" s="22" customFormat="1" ht="16.5" customHeight="1" hidden="1">
      <c r="A203" s="410"/>
      <c r="B203" s="411"/>
      <c r="C203" s="101" t="s">
        <v>80</v>
      </c>
      <c r="D203" s="258" t="s">
        <v>81</v>
      </c>
      <c r="E203" s="102"/>
      <c r="F203" s="102"/>
    </row>
    <row r="204" spans="1:6" s="22" customFormat="1" ht="18.75" customHeight="1">
      <c r="A204" s="410"/>
      <c r="B204" s="411"/>
      <c r="C204" s="101" t="s">
        <v>36</v>
      </c>
      <c r="D204" s="258" t="s">
        <v>37</v>
      </c>
      <c r="E204" s="102">
        <v>1400</v>
      </c>
      <c r="F204" s="102"/>
    </row>
    <row r="205" spans="1:6" s="22" customFormat="1" ht="16.5" customHeight="1" hidden="1">
      <c r="A205" s="151"/>
      <c r="B205" s="47"/>
      <c r="C205" s="157" t="s">
        <v>107</v>
      </c>
      <c r="D205" s="20" t="s">
        <v>108</v>
      </c>
      <c r="E205" s="21"/>
      <c r="F205" s="21"/>
    </row>
    <row r="206" spans="1:6" s="22" customFormat="1" ht="16.5" customHeight="1" hidden="1">
      <c r="A206" s="151"/>
      <c r="B206" s="47"/>
      <c r="C206" s="158" t="s">
        <v>75</v>
      </c>
      <c r="D206" s="25" t="s">
        <v>76</v>
      </c>
      <c r="E206" s="26"/>
      <c r="F206" s="26"/>
    </row>
    <row r="207" spans="1:6" s="22" customFormat="1" ht="21.75" customHeight="1" hidden="1">
      <c r="A207" s="151"/>
      <c r="B207" s="47"/>
      <c r="C207" s="158" t="s">
        <v>46</v>
      </c>
      <c r="D207" s="176" t="s">
        <v>241</v>
      </c>
      <c r="E207" s="102">
        <f>E209</f>
        <v>0</v>
      </c>
      <c r="F207" s="102"/>
    </row>
    <row r="208" spans="1:6" s="22" customFormat="1" ht="12.75" hidden="1">
      <c r="A208" s="151"/>
      <c r="B208" s="47"/>
      <c r="C208" s="158" t="s">
        <v>34</v>
      </c>
      <c r="D208" s="194"/>
      <c r="E208" s="251"/>
      <c r="F208" s="199"/>
    </row>
    <row r="209" spans="1:6" s="22" customFormat="1" ht="21.75" customHeight="1" hidden="1">
      <c r="A209" s="151"/>
      <c r="B209" s="430" t="s">
        <v>252</v>
      </c>
      <c r="C209" s="430"/>
      <c r="D209" s="431"/>
      <c r="E209" s="257"/>
      <c r="F209" s="259"/>
    </row>
    <row r="210" spans="1:6" s="16" customFormat="1" ht="21" customHeight="1" hidden="1">
      <c r="A210" s="52"/>
      <c r="B210" s="30">
        <v>75414</v>
      </c>
      <c r="C210" s="30"/>
      <c r="D210" s="89" t="s">
        <v>140</v>
      </c>
      <c r="E210" s="31">
        <f>E211</f>
        <v>0</v>
      </c>
      <c r="F210" s="31">
        <f>SUM(F212:F215)</f>
        <v>0</v>
      </c>
    </row>
    <row r="211" spans="1:6" s="22" customFormat="1" ht="51" hidden="1">
      <c r="A211" s="27"/>
      <c r="B211" s="67"/>
      <c r="C211" s="19" t="s">
        <v>98</v>
      </c>
      <c r="D211" s="59" t="s">
        <v>99</v>
      </c>
      <c r="E211" s="37"/>
      <c r="F211" s="21"/>
    </row>
    <row r="212" spans="1:6" s="22" customFormat="1" ht="19.5" customHeight="1" hidden="1">
      <c r="A212" s="27"/>
      <c r="B212" s="35"/>
      <c r="C212" s="24" t="s">
        <v>34</v>
      </c>
      <c r="D212" s="36" t="s">
        <v>35</v>
      </c>
      <c r="E212" s="34"/>
      <c r="F212" s="26"/>
    </row>
    <row r="213" spans="1:6" s="22" customFormat="1" ht="19.5" customHeight="1" hidden="1">
      <c r="A213" s="27"/>
      <c r="B213" s="35"/>
      <c r="C213" s="24" t="s">
        <v>36</v>
      </c>
      <c r="D213" s="36" t="s">
        <v>37</v>
      </c>
      <c r="E213" s="34"/>
      <c r="F213" s="26"/>
    </row>
    <row r="214" spans="1:6" s="22" customFormat="1" ht="25.5" hidden="1">
      <c r="A214" s="27"/>
      <c r="B214" s="35"/>
      <c r="C214" s="24" t="s">
        <v>122</v>
      </c>
      <c r="D214" s="36" t="s">
        <v>123</v>
      </c>
      <c r="E214" s="34"/>
      <c r="F214" s="26"/>
    </row>
    <row r="215" spans="1:6" s="22" customFormat="1" ht="25.5" hidden="1">
      <c r="A215" s="17"/>
      <c r="B215" s="32"/>
      <c r="C215" s="28" t="s">
        <v>124</v>
      </c>
      <c r="D215" s="33" t="s">
        <v>125</v>
      </c>
      <c r="E215" s="26"/>
      <c r="F215" s="26"/>
    </row>
    <row r="216" spans="1:6" s="16" customFormat="1" ht="21" customHeight="1">
      <c r="A216" s="57"/>
      <c r="B216" s="148">
        <v>75421</v>
      </c>
      <c r="C216" s="363" t="s">
        <v>319</v>
      </c>
      <c r="D216" s="364"/>
      <c r="E216" s="31">
        <f>E217</f>
        <v>6039</v>
      </c>
      <c r="F216" s="31">
        <f>F217</f>
        <v>0</v>
      </c>
    </row>
    <row r="217" spans="1:6" s="22" customFormat="1" ht="19.5" customHeight="1">
      <c r="A217" s="151"/>
      <c r="B217" s="177"/>
      <c r="C217" s="101" t="s">
        <v>36</v>
      </c>
      <c r="D217" s="258" t="s">
        <v>37</v>
      </c>
      <c r="E217" s="102">
        <v>6039</v>
      </c>
      <c r="F217" s="102"/>
    </row>
    <row r="218" spans="1:6" s="329" customFormat="1" ht="31.5" customHeight="1">
      <c r="A218" s="457"/>
      <c r="B218" s="424" t="s">
        <v>332</v>
      </c>
      <c r="C218" s="424"/>
      <c r="D218" s="424"/>
      <c r="E218" s="424"/>
      <c r="F218" s="425"/>
    </row>
    <row r="219" spans="1:6" ht="7.5" customHeight="1">
      <c r="A219" s="3"/>
      <c r="B219" s="3"/>
      <c r="C219" s="3"/>
      <c r="D219" s="3"/>
      <c r="E219" s="3"/>
      <c r="F219" s="3"/>
    </row>
    <row r="220" spans="1:6" s="22" customFormat="1" ht="24" customHeight="1" thickBot="1">
      <c r="A220" s="46"/>
      <c r="B220" s="47"/>
      <c r="C220" s="48"/>
      <c r="D220" s="49"/>
      <c r="E220" s="50"/>
      <c r="F220" s="50"/>
    </row>
    <row r="221" spans="1:6" s="4" customFormat="1" ht="22.5" customHeight="1">
      <c r="A221" s="377" t="s">
        <v>14</v>
      </c>
      <c r="B221" s="379" t="s">
        <v>15</v>
      </c>
      <c r="C221" s="379" t="s">
        <v>16</v>
      </c>
      <c r="D221" s="379" t="s">
        <v>17</v>
      </c>
      <c r="E221" s="375" t="s">
        <v>18</v>
      </c>
      <c r="F221" s="375" t="s">
        <v>19</v>
      </c>
    </row>
    <row r="222" spans="1:6" s="4" customFormat="1" ht="15" customHeight="1" thickBot="1">
      <c r="A222" s="378"/>
      <c r="B222" s="376"/>
      <c r="C222" s="376"/>
      <c r="D222" s="376"/>
      <c r="E222" s="376"/>
      <c r="F222" s="376"/>
    </row>
    <row r="223" spans="1:6" s="6" customFormat="1" ht="7.5" customHeight="1" thickBot="1">
      <c r="A223" s="66">
        <v>1</v>
      </c>
      <c r="B223" s="66">
        <v>2</v>
      </c>
      <c r="C223" s="66">
        <v>3</v>
      </c>
      <c r="D223" s="66">
        <v>4</v>
      </c>
      <c r="E223" s="66">
        <v>5</v>
      </c>
      <c r="F223" s="66">
        <v>6</v>
      </c>
    </row>
    <row r="224" spans="1:6" s="4" customFormat="1" ht="22.5" customHeight="1" hidden="1">
      <c r="A224" s="377" t="s">
        <v>14</v>
      </c>
      <c r="B224" s="379" t="s">
        <v>15</v>
      </c>
      <c r="C224" s="379" t="s">
        <v>16</v>
      </c>
      <c r="D224" s="379" t="s">
        <v>17</v>
      </c>
      <c r="E224" s="375" t="s">
        <v>18</v>
      </c>
      <c r="F224" s="375" t="s">
        <v>19</v>
      </c>
    </row>
    <row r="225" spans="1:6" s="4" customFormat="1" ht="15" customHeight="1" hidden="1" thickBot="1">
      <c r="A225" s="378"/>
      <c r="B225" s="376"/>
      <c r="C225" s="376"/>
      <c r="D225" s="376"/>
      <c r="E225" s="376"/>
      <c r="F225" s="376"/>
    </row>
    <row r="226" spans="1:6" s="6" customFormat="1" ht="7.5" customHeight="1" hidden="1" thickBot="1">
      <c r="A226" s="5">
        <v>1</v>
      </c>
      <c r="B226" s="5">
        <v>2</v>
      </c>
      <c r="C226" s="5">
        <v>3</v>
      </c>
      <c r="D226" s="5">
        <v>3</v>
      </c>
      <c r="E226" s="5">
        <v>4</v>
      </c>
      <c r="F226" s="5">
        <v>5</v>
      </c>
    </row>
    <row r="227" spans="1:6" s="11" customFormat="1" ht="57.75" customHeight="1" thickBot="1">
      <c r="A227" s="220">
        <v>756</v>
      </c>
      <c r="B227" s="371" t="s">
        <v>141</v>
      </c>
      <c r="C227" s="372"/>
      <c r="D227" s="373"/>
      <c r="E227" s="10">
        <f>E228</f>
        <v>920</v>
      </c>
      <c r="F227" s="10">
        <f>F228</f>
        <v>920</v>
      </c>
    </row>
    <row r="228" spans="1:6" s="16" customFormat="1" ht="32.25" customHeight="1">
      <c r="A228" s="57"/>
      <c r="B228" s="14">
        <v>75647</v>
      </c>
      <c r="C228" s="383" t="s">
        <v>172</v>
      </c>
      <c r="D228" s="384"/>
      <c r="E228" s="31">
        <f>SUM(E229:E235)</f>
        <v>920</v>
      </c>
      <c r="F228" s="31">
        <f>SUM(F229:F235)</f>
        <v>920</v>
      </c>
    </row>
    <row r="229" spans="1:6" s="22" customFormat="1" ht="22.5" customHeight="1" hidden="1">
      <c r="A229" s="151"/>
      <c r="B229" s="165"/>
      <c r="C229" s="48"/>
      <c r="D229" s="341" t="s">
        <v>258</v>
      </c>
      <c r="E229" s="342"/>
      <c r="F229" s="342"/>
    </row>
    <row r="230" spans="1:6" s="22" customFormat="1" ht="19.5" customHeight="1" hidden="1">
      <c r="A230" s="151"/>
      <c r="B230" s="165"/>
      <c r="C230" s="101" t="s">
        <v>173</v>
      </c>
      <c r="D230" s="258" t="s">
        <v>174</v>
      </c>
      <c r="E230" s="102"/>
      <c r="F230" s="102"/>
    </row>
    <row r="231" spans="1:6" s="22" customFormat="1" ht="17.25" customHeight="1">
      <c r="A231" s="401" t="s">
        <v>320</v>
      </c>
      <c r="B231" s="407"/>
      <c r="C231" s="101" t="s">
        <v>28</v>
      </c>
      <c r="D231" s="258" t="s">
        <v>175</v>
      </c>
      <c r="E231" s="102"/>
      <c r="F231" s="102">
        <v>115</v>
      </c>
    </row>
    <row r="232" spans="1:6" s="22" customFormat="1" ht="17.25" customHeight="1">
      <c r="A232" s="401"/>
      <c r="B232" s="407"/>
      <c r="C232" s="101" t="s">
        <v>30</v>
      </c>
      <c r="D232" s="258" t="s">
        <v>31</v>
      </c>
      <c r="E232" s="102"/>
      <c r="F232" s="102">
        <v>20</v>
      </c>
    </row>
    <row r="233" spans="1:6" s="22" customFormat="1" ht="17.25" customHeight="1">
      <c r="A233" s="401"/>
      <c r="B233" s="407"/>
      <c r="C233" s="101" t="s">
        <v>32</v>
      </c>
      <c r="D233" s="258" t="s">
        <v>33</v>
      </c>
      <c r="E233" s="102"/>
      <c r="F233" s="102">
        <v>785</v>
      </c>
    </row>
    <row r="234" spans="1:6" s="22" customFormat="1" ht="19.5" customHeight="1" hidden="1">
      <c r="A234" s="401"/>
      <c r="B234" s="407"/>
      <c r="C234" s="101" t="s">
        <v>34</v>
      </c>
      <c r="D234" s="258" t="s">
        <v>35</v>
      </c>
      <c r="E234" s="102"/>
      <c r="F234" s="102"/>
    </row>
    <row r="235" spans="1:6" s="22" customFormat="1" ht="15.75" customHeight="1" thickBot="1">
      <c r="A235" s="408"/>
      <c r="B235" s="409"/>
      <c r="C235" s="343" t="s">
        <v>36</v>
      </c>
      <c r="D235" s="20" t="s">
        <v>37</v>
      </c>
      <c r="E235" s="21">
        <v>920</v>
      </c>
      <c r="F235" s="21"/>
    </row>
    <row r="236" spans="1:6" s="22" customFormat="1" ht="25.5" customHeight="1" thickBot="1">
      <c r="A236" s="202">
        <v>757</v>
      </c>
      <c r="B236" s="365" t="s">
        <v>176</v>
      </c>
      <c r="C236" s="366"/>
      <c r="D236" s="367"/>
      <c r="E236" s="10">
        <f>E237</f>
        <v>15000</v>
      </c>
      <c r="F236" s="154">
        <f>F237</f>
        <v>15000</v>
      </c>
    </row>
    <row r="237" spans="1:6" s="22" customFormat="1" ht="30.75" customHeight="1">
      <c r="A237" s="151"/>
      <c r="B237" s="325">
        <v>75702</v>
      </c>
      <c r="C237" s="383" t="s">
        <v>177</v>
      </c>
      <c r="D237" s="384"/>
      <c r="E237" s="45">
        <f>SUM(E238:E240)</f>
        <v>15000</v>
      </c>
      <c r="F237" s="45">
        <f>SUM(F238:F240)</f>
        <v>15000</v>
      </c>
    </row>
    <row r="238" spans="1:6" s="22" customFormat="1" ht="20.25" customHeight="1">
      <c r="A238" s="416" t="s">
        <v>324</v>
      </c>
      <c r="B238" s="417"/>
      <c r="C238" s="312" t="s">
        <v>36</v>
      </c>
      <c r="D238" s="313" t="s">
        <v>37</v>
      </c>
      <c r="E238" s="102">
        <v>15000</v>
      </c>
      <c r="F238" s="102"/>
    </row>
    <row r="239" spans="1:6" s="22" customFormat="1" ht="14.25" customHeight="1">
      <c r="A239" s="416"/>
      <c r="B239" s="417"/>
      <c r="C239" s="458" t="s">
        <v>333</v>
      </c>
      <c r="D239" s="459"/>
      <c r="E239" s="459"/>
      <c r="F239" s="460"/>
    </row>
    <row r="240" spans="1:6" s="22" customFormat="1" ht="39" thickBot="1">
      <c r="A240" s="432"/>
      <c r="B240" s="433"/>
      <c r="C240" s="312" t="s">
        <v>178</v>
      </c>
      <c r="D240" s="313" t="s">
        <v>179</v>
      </c>
      <c r="E240" s="102"/>
      <c r="F240" s="102">
        <v>15000</v>
      </c>
    </row>
    <row r="241" spans="1:6" s="22" customFormat="1" ht="19.5" customHeight="1" thickBot="1">
      <c r="A241" s="53">
        <v>758</v>
      </c>
      <c r="B241" s="365" t="s">
        <v>180</v>
      </c>
      <c r="C241" s="366"/>
      <c r="D241" s="367"/>
      <c r="E241" s="10">
        <f>E242+E244+E251+E246</f>
        <v>0</v>
      </c>
      <c r="F241" s="10">
        <f>F242+F244+F251+F246+F248</f>
        <v>6039</v>
      </c>
    </row>
    <row r="242" spans="1:6" s="22" customFormat="1" ht="28.5" hidden="1">
      <c r="A242" s="74"/>
      <c r="B242" s="14">
        <v>75801</v>
      </c>
      <c r="C242" s="92"/>
      <c r="D242" s="93" t="s">
        <v>181</v>
      </c>
      <c r="E242" s="94">
        <f>E243</f>
        <v>0</v>
      </c>
      <c r="F242" s="94">
        <f>F243</f>
        <v>0</v>
      </c>
    </row>
    <row r="243" spans="1:6" s="22" customFormat="1" ht="20.25" customHeight="1" hidden="1">
      <c r="A243" s="17"/>
      <c r="B243" s="86"/>
      <c r="C243" s="100" t="s">
        <v>182</v>
      </c>
      <c r="D243" s="96" t="s">
        <v>183</v>
      </c>
      <c r="E243" s="21"/>
      <c r="F243" s="21"/>
    </row>
    <row r="244" spans="1:6" s="22" customFormat="1" ht="28.5" hidden="1">
      <c r="A244" s="17"/>
      <c r="B244" s="30">
        <v>75807</v>
      </c>
      <c r="C244" s="101"/>
      <c r="D244" s="87" t="s">
        <v>184</v>
      </c>
      <c r="E244" s="102">
        <f>E245</f>
        <v>0</v>
      </c>
      <c r="F244" s="102">
        <f>F245</f>
        <v>0</v>
      </c>
    </row>
    <row r="245" spans="1:6" s="22" customFormat="1" ht="20.25" customHeight="1" hidden="1">
      <c r="A245" s="17"/>
      <c r="B245" s="86"/>
      <c r="C245" s="100" t="s">
        <v>182</v>
      </c>
      <c r="D245" s="96" t="s">
        <v>183</v>
      </c>
      <c r="E245" s="21"/>
      <c r="F245" s="21"/>
    </row>
    <row r="246" spans="1:6" s="22" customFormat="1" ht="21" customHeight="1" hidden="1">
      <c r="A246" s="17"/>
      <c r="B246" s="30">
        <v>75814</v>
      </c>
      <c r="C246" s="101"/>
      <c r="D246" s="87" t="s">
        <v>185</v>
      </c>
      <c r="E246" s="102">
        <f>E247</f>
        <v>0</v>
      </c>
      <c r="F246" s="102">
        <f>F247</f>
        <v>0</v>
      </c>
    </row>
    <row r="247" spans="1:6" s="22" customFormat="1" ht="20.25" customHeight="1" hidden="1">
      <c r="A247" s="17"/>
      <c r="B247" s="86"/>
      <c r="C247" s="100" t="s">
        <v>42</v>
      </c>
      <c r="D247" s="96" t="s">
        <v>43</v>
      </c>
      <c r="E247" s="21"/>
      <c r="F247" s="21"/>
    </row>
    <row r="248" spans="1:6" s="22" customFormat="1" ht="17.25" customHeight="1">
      <c r="A248" s="74"/>
      <c r="B248" s="30">
        <v>75818</v>
      </c>
      <c r="C248" s="363" t="s">
        <v>186</v>
      </c>
      <c r="D248" s="364"/>
      <c r="E248" s="102">
        <f>E249</f>
        <v>0</v>
      </c>
      <c r="F248" s="102">
        <f>F249</f>
        <v>6039</v>
      </c>
    </row>
    <row r="249" spans="1:6" s="22" customFormat="1" ht="17.25" customHeight="1">
      <c r="A249" s="151"/>
      <c r="B249" s="160"/>
      <c r="C249" s="344" t="s">
        <v>187</v>
      </c>
      <c r="D249" s="345" t="s">
        <v>188</v>
      </c>
      <c r="E249" s="102"/>
      <c r="F249" s="102">
        <v>6039</v>
      </c>
    </row>
    <row r="250" spans="1:6" s="22" customFormat="1" ht="17.25" customHeight="1" thickBot="1">
      <c r="A250" s="237"/>
      <c r="B250" s="436" t="s">
        <v>325</v>
      </c>
      <c r="C250" s="436"/>
      <c r="D250" s="436"/>
      <c r="E250" s="436"/>
      <c r="F250" s="461" t="s">
        <v>334</v>
      </c>
    </row>
    <row r="251" spans="1:6" s="22" customFormat="1" ht="28.5" hidden="1">
      <c r="A251" s="17"/>
      <c r="B251" s="30">
        <v>75831</v>
      </c>
      <c r="C251" s="101"/>
      <c r="D251" s="87" t="s">
        <v>189</v>
      </c>
      <c r="E251" s="102">
        <f>E252</f>
        <v>0</v>
      </c>
      <c r="F251" s="102">
        <f>F252</f>
        <v>0</v>
      </c>
    </row>
    <row r="252" spans="1:6" s="22" customFormat="1" ht="20.25" customHeight="1" hidden="1" thickBot="1">
      <c r="A252" s="17"/>
      <c r="B252" s="69"/>
      <c r="C252" s="100" t="s">
        <v>182</v>
      </c>
      <c r="D252" s="96" t="s">
        <v>183</v>
      </c>
      <c r="E252" s="21"/>
      <c r="F252" s="21"/>
    </row>
    <row r="253" spans="1:7" s="11" customFormat="1" ht="20.25" customHeight="1" thickBot="1">
      <c r="A253" s="153">
        <v>801</v>
      </c>
      <c r="B253" s="365" t="s">
        <v>190</v>
      </c>
      <c r="C253" s="366"/>
      <c r="D253" s="367"/>
      <c r="E253" s="10">
        <f>E254+E304+E326+E329+E350+E368</f>
        <v>27108</v>
      </c>
      <c r="F253" s="10">
        <f>F254+F304+F326+F329+F350+F368</f>
        <v>27108</v>
      </c>
      <c r="G253" s="56">
        <f>E253-F253</f>
        <v>0</v>
      </c>
    </row>
    <row r="254" spans="1:6" s="16" customFormat="1" ht="19.5" customHeight="1">
      <c r="A254" s="144"/>
      <c r="B254" s="14">
        <v>80101</v>
      </c>
      <c r="C254" s="369" t="s">
        <v>191</v>
      </c>
      <c r="D254" s="370"/>
      <c r="E254" s="55">
        <f>E261+E263+E268+E272+E274+E277+E280+E282+E288+E293+E297+E300</f>
        <v>20784</v>
      </c>
      <c r="F254" s="55">
        <f>F261+F263+F268+F272+F274+F277+F280+F282+F288+F293+F297+F300</f>
        <v>26784</v>
      </c>
    </row>
    <row r="255" spans="1:6" s="16" customFormat="1" ht="19.5" customHeight="1" hidden="1">
      <c r="A255" s="405" t="s">
        <v>247</v>
      </c>
      <c r="B255" s="406"/>
      <c r="C255" s="145"/>
      <c r="D255" s="176" t="s">
        <v>242</v>
      </c>
      <c r="E255" s="31">
        <f>E256+E303</f>
        <v>0</v>
      </c>
      <c r="F255" s="31">
        <f>F257</f>
        <v>0</v>
      </c>
    </row>
    <row r="256" spans="1:6" s="16" customFormat="1" ht="17.25" customHeight="1" hidden="1">
      <c r="A256" s="405"/>
      <c r="B256" s="406"/>
      <c r="C256" s="182"/>
      <c r="D256" s="227" t="s">
        <v>278</v>
      </c>
      <c r="E256" s="264"/>
      <c r="F256" s="81"/>
    </row>
    <row r="257" spans="1:6" s="16" customFormat="1" ht="17.25" customHeight="1" hidden="1">
      <c r="A257" s="405"/>
      <c r="B257" s="406"/>
      <c r="C257" s="182"/>
      <c r="D257" s="263" t="s">
        <v>257</v>
      </c>
      <c r="E257" s="138"/>
      <c r="F257" s="138"/>
    </row>
    <row r="258" spans="1:6" s="16" customFormat="1" ht="19.5" customHeight="1" hidden="1">
      <c r="A258" s="144"/>
      <c r="B258" s="141"/>
      <c r="C258" s="142"/>
      <c r="D258" s="143" t="s">
        <v>246</v>
      </c>
      <c r="E258" s="81"/>
      <c r="F258" s="81"/>
    </row>
    <row r="259" spans="1:6" s="16" customFormat="1" ht="19.5" customHeight="1" hidden="1">
      <c r="A259" s="144"/>
      <c r="B259" s="141"/>
      <c r="C259" s="142"/>
      <c r="D259" s="143" t="s">
        <v>247</v>
      </c>
      <c r="E259" s="136"/>
      <c r="F259" s="136"/>
    </row>
    <row r="260" spans="1:6" s="22" customFormat="1" ht="16.5" customHeight="1" hidden="1">
      <c r="A260" s="151"/>
      <c r="B260" s="146"/>
      <c r="C260" s="253" t="s">
        <v>112</v>
      </c>
      <c r="D260" s="39" t="s">
        <v>113</v>
      </c>
      <c r="E260" s="21"/>
      <c r="F260" s="21"/>
    </row>
    <row r="261" spans="1:6" s="22" customFormat="1" ht="16.5" customHeight="1">
      <c r="A261" s="151"/>
      <c r="B261" s="146"/>
      <c r="C261" s="101" t="s">
        <v>24</v>
      </c>
      <c r="D261" s="258" t="s">
        <v>25</v>
      </c>
      <c r="E261" s="102">
        <v>9000</v>
      </c>
      <c r="F261" s="102"/>
    </row>
    <row r="262" spans="1:6" s="16" customFormat="1" ht="16.5" customHeight="1">
      <c r="A262" s="144"/>
      <c r="B262" s="141"/>
      <c r="C262" s="434" t="s">
        <v>311</v>
      </c>
      <c r="D262" s="435"/>
      <c r="E262" s="332" t="s">
        <v>312</v>
      </c>
      <c r="F262" s="136"/>
    </row>
    <row r="263" spans="1:6" s="22" customFormat="1" ht="16.5" customHeight="1">
      <c r="A263" s="151"/>
      <c r="B263" s="146"/>
      <c r="C263" s="101" t="s">
        <v>26</v>
      </c>
      <c r="D263" s="258" t="s">
        <v>27</v>
      </c>
      <c r="E263" s="102"/>
      <c r="F263" s="102">
        <v>1166</v>
      </c>
    </row>
    <row r="264" spans="1:6" s="16" customFormat="1" ht="16.5" customHeight="1">
      <c r="A264" s="144"/>
      <c r="B264" s="141"/>
      <c r="C264" s="391" t="s">
        <v>311</v>
      </c>
      <c r="D264" s="392"/>
      <c r="E264" s="331"/>
      <c r="F264" s="330" t="s">
        <v>313</v>
      </c>
    </row>
    <row r="265" spans="1:6" s="22" customFormat="1" ht="16.5" customHeight="1" hidden="1">
      <c r="A265" s="151"/>
      <c r="B265" s="146"/>
      <c r="C265" s="158" t="s">
        <v>28</v>
      </c>
      <c r="D265" s="25" t="s">
        <v>29</v>
      </c>
      <c r="E265" s="26"/>
      <c r="F265" s="26"/>
    </row>
    <row r="266" spans="1:6" s="22" customFormat="1" ht="16.5" customHeight="1" hidden="1">
      <c r="A266" s="151"/>
      <c r="B266" s="146"/>
      <c r="C266" s="158" t="s">
        <v>30</v>
      </c>
      <c r="D266" s="25" t="s">
        <v>31</v>
      </c>
      <c r="E266" s="26"/>
      <c r="F266" s="26"/>
    </row>
    <row r="267" spans="1:7" s="22" customFormat="1" ht="16.5" customHeight="1" hidden="1">
      <c r="A267" s="151"/>
      <c r="B267" s="146"/>
      <c r="C267" s="159" t="s">
        <v>32</v>
      </c>
      <c r="D267" s="25" t="s">
        <v>33</v>
      </c>
      <c r="E267" s="26"/>
      <c r="F267" s="26"/>
      <c r="G267" s="103"/>
    </row>
    <row r="268" spans="1:6" s="22" customFormat="1" ht="16.5" customHeight="1">
      <c r="A268" s="151"/>
      <c r="B268" s="146"/>
      <c r="C268" s="101" t="s">
        <v>34</v>
      </c>
      <c r="D268" s="258" t="s">
        <v>35</v>
      </c>
      <c r="E268" s="102"/>
      <c r="F268" s="102">
        <v>2190</v>
      </c>
    </row>
    <row r="269" spans="1:6" s="16" customFormat="1" ht="16.5" customHeight="1">
      <c r="A269" s="144"/>
      <c r="B269" s="141"/>
      <c r="C269" s="391" t="s">
        <v>311</v>
      </c>
      <c r="D269" s="392"/>
      <c r="E269" s="331"/>
      <c r="F269" s="330" t="s">
        <v>314</v>
      </c>
    </row>
    <row r="270" spans="1:6" s="22" customFormat="1" ht="20.25" customHeight="1" hidden="1">
      <c r="A270" s="151"/>
      <c r="B270" s="146"/>
      <c r="C270" s="158" t="s">
        <v>192</v>
      </c>
      <c r="D270" s="33" t="s">
        <v>193</v>
      </c>
      <c r="E270" s="26"/>
      <c r="F270" s="26"/>
    </row>
    <row r="271" spans="1:6" s="22" customFormat="1" ht="16.5" customHeight="1" hidden="1">
      <c r="A271" s="151"/>
      <c r="B271" s="146"/>
      <c r="C271" s="159" t="s">
        <v>71</v>
      </c>
      <c r="D271" s="25" t="s">
        <v>72</v>
      </c>
      <c r="E271" s="26"/>
      <c r="F271" s="26"/>
    </row>
    <row r="272" spans="1:6" s="22" customFormat="1" ht="16.5" customHeight="1">
      <c r="A272" s="151"/>
      <c r="B272" s="146"/>
      <c r="C272" s="101" t="s">
        <v>80</v>
      </c>
      <c r="D272" s="258" t="s">
        <v>81</v>
      </c>
      <c r="E272" s="102"/>
      <c r="F272" s="102">
        <v>19500</v>
      </c>
    </row>
    <row r="273" spans="1:6" s="16" customFormat="1" ht="17.25" customHeight="1">
      <c r="A273" s="144"/>
      <c r="B273" s="141"/>
      <c r="C273" s="391" t="s">
        <v>311</v>
      </c>
      <c r="D273" s="392"/>
      <c r="E273" s="332"/>
      <c r="F273" s="333" t="s">
        <v>315</v>
      </c>
    </row>
    <row r="274" spans="1:6" s="22" customFormat="1" ht="16.5" customHeight="1">
      <c r="A274" s="151"/>
      <c r="B274" s="146"/>
      <c r="C274" s="101" t="s">
        <v>116</v>
      </c>
      <c r="D274" s="258" t="s">
        <v>117</v>
      </c>
      <c r="E274" s="102">
        <f>SUM(E275:E276)</f>
        <v>891</v>
      </c>
      <c r="F274" s="102"/>
    </row>
    <row r="275" spans="1:6" s="16" customFormat="1" ht="17.25" customHeight="1">
      <c r="A275" s="144"/>
      <c r="B275" s="141"/>
      <c r="C275" s="428" t="s">
        <v>311</v>
      </c>
      <c r="D275" s="429"/>
      <c r="E275" s="334">
        <v>771</v>
      </c>
      <c r="F275" s="275"/>
    </row>
    <row r="276" spans="1:6" s="16" customFormat="1" ht="17.25" customHeight="1">
      <c r="A276" s="144"/>
      <c r="B276" s="141"/>
      <c r="C276" s="142"/>
      <c r="D276" s="143" t="s">
        <v>286</v>
      </c>
      <c r="E276" s="333">
        <v>120</v>
      </c>
      <c r="F276" s="136"/>
    </row>
    <row r="277" spans="1:6" s="22" customFormat="1" ht="16.5" customHeight="1">
      <c r="A277" s="151"/>
      <c r="B277" s="146"/>
      <c r="C277" s="101" t="s">
        <v>36</v>
      </c>
      <c r="D277" s="258" t="s">
        <v>37</v>
      </c>
      <c r="E277" s="102">
        <f>E278+E279</f>
        <v>9600</v>
      </c>
      <c r="F277" s="102"/>
    </row>
    <row r="278" spans="1:6" s="16" customFormat="1" ht="17.25" customHeight="1">
      <c r="A278" s="144"/>
      <c r="B278" s="141"/>
      <c r="C278" s="428" t="s">
        <v>311</v>
      </c>
      <c r="D278" s="429"/>
      <c r="E278" s="334">
        <f>3500+4500</f>
        <v>8000</v>
      </c>
      <c r="F278" s="275"/>
    </row>
    <row r="279" spans="1:6" s="16" customFormat="1" ht="17.25" customHeight="1">
      <c r="A279" s="144"/>
      <c r="B279" s="141"/>
      <c r="C279" s="142"/>
      <c r="D279" s="143" t="s">
        <v>286</v>
      </c>
      <c r="E279" s="333">
        <v>1600</v>
      </c>
      <c r="F279" s="136"/>
    </row>
    <row r="280" spans="1:6" s="22" customFormat="1" ht="17.25" customHeight="1">
      <c r="A280" s="151"/>
      <c r="B280" s="146"/>
      <c r="C280" s="101" t="s">
        <v>118</v>
      </c>
      <c r="D280" s="258" t="s">
        <v>119</v>
      </c>
      <c r="E280" s="102"/>
      <c r="F280" s="102">
        <v>400</v>
      </c>
    </row>
    <row r="281" spans="1:6" s="16" customFormat="1" ht="17.25" customHeight="1">
      <c r="A281" s="144"/>
      <c r="B281" s="141"/>
      <c r="C281" s="142"/>
      <c r="D281" s="143" t="s">
        <v>286</v>
      </c>
      <c r="E281" s="333"/>
      <c r="F281" s="333">
        <v>400</v>
      </c>
    </row>
    <row r="282" spans="1:6" s="22" customFormat="1" ht="25.5">
      <c r="A282" s="151"/>
      <c r="B282" s="146"/>
      <c r="C282" s="101" t="s">
        <v>122</v>
      </c>
      <c r="D282" s="191" t="s">
        <v>123</v>
      </c>
      <c r="E282" s="102">
        <v>580</v>
      </c>
      <c r="F282" s="102"/>
    </row>
    <row r="283" spans="1:6" s="16" customFormat="1" ht="19.5" customHeight="1">
      <c r="A283" s="167"/>
      <c r="B283" s="168"/>
      <c r="C283" s="337"/>
      <c r="D283" s="327" t="s">
        <v>286</v>
      </c>
      <c r="E283" s="335">
        <v>580</v>
      </c>
      <c r="F283" s="335"/>
    </row>
    <row r="284" spans="1:6" s="22" customFormat="1" ht="14.25" customHeight="1" thickBot="1">
      <c r="A284" s="46"/>
      <c r="B284" s="47"/>
      <c r="C284" s="48"/>
      <c r="D284" s="49"/>
      <c r="E284" s="50"/>
      <c r="F284" s="50"/>
    </row>
    <row r="285" spans="1:6" s="4" customFormat="1" ht="22.5" customHeight="1">
      <c r="A285" s="377" t="s">
        <v>14</v>
      </c>
      <c r="B285" s="379" t="s">
        <v>15</v>
      </c>
      <c r="C285" s="379" t="s">
        <v>16</v>
      </c>
      <c r="D285" s="379" t="s">
        <v>17</v>
      </c>
      <c r="E285" s="375" t="s">
        <v>18</v>
      </c>
      <c r="F285" s="375" t="s">
        <v>19</v>
      </c>
    </row>
    <row r="286" spans="1:6" s="4" customFormat="1" ht="15" customHeight="1" thickBot="1">
      <c r="A286" s="378"/>
      <c r="B286" s="376"/>
      <c r="C286" s="376"/>
      <c r="D286" s="376"/>
      <c r="E286" s="376"/>
      <c r="F286" s="376"/>
    </row>
    <row r="287" spans="1:6" s="6" customFormat="1" ht="7.5" customHeight="1">
      <c r="A287" s="133">
        <v>1</v>
      </c>
      <c r="B287" s="133">
        <v>2</v>
      </c>
      <c r="C287" s="66">
        <v>3</v>
      </c>
      <c r="D287" s="66">
        <v>4</v>
      </c>
      <c r="E287" s="66">
        <v>5</v>
      </c>
      <c r="F287" s="66">
        <v>6</v>
      </c>
    </row>
    <row r="288" spans="1:6" s="22" customFormat="1" ht="16.5" customHeight="1">
      <c r="A288" s="465"/>
      <c r="B288" s="146"/>
      <c r="C288" s="101" t="s">
        <v>107</v>
      </c>
      <c r="D288" s="258" t="s">
        <v>108</v>
      </c>
      <c r="E288" s="102"/>
      <c r="F288" s="102">
        <v>1200</v>
      </c>
    </row>
    <row r="289" spans="1:6" s="16" customFormat="1" ht="17.25" customHeight="1">
      <c r="A289" s="144"/>
      <c r="B289" s="141"/>
      <c r="C289" s="428" t="s">
        <v>311</v>
      </c>
      <c r="D289" s="429"/>
      <c r="E289" s="334"/>
      <c r="F289" s="275">
        <v>700</v>
      </c>
    </row>
    <row r="290" spans="1:6" s="16" customFormat="1" ht="17.25" customHeight="1">
      <c r="A290" s="144"/>
      <c r="B290" s="141"/>
      <c r="C290" s="337"/>
      <c r="D290" s="327" t="s">
        <v>286</v>
      </c>
      <c r="E290" s="335"/>
      <c r="F290" s="335">
        <v>500</v>
      </c>
    </row>
    <row r="291" spans="1:6" s="22" customFormat="1" ht="9.75" customHeight="1" hidden="1">
      <c r="A291" s="151"/>
      <c r="B291" s="47"/>
      <c r="C291" s="48"/>
      <c r="D291" s="49"/>
      <c r="E291" s="50"/>
      <c r="F291" s="50"/>
    </row>
    <row r="292" spans="1:6" s="6" customFormat="1" ht="7.5" customHeight="1" hidden="1">
      <c r="A292" s="51">
        <v>1</v>
      </c>
      <c r="B292" s="51">
        <v>2</v>
      </c>
      <c r="C292" s="66">
        <v>3</v>
      </c>
      <c r="D292" s="66">
        <v>4</v>
      </c>
      <c r="E292" s="66">
        <v>5</v>
      </c>
      <c r="F292" s="66">
        <v>6</v>
      </c>
    </row>
    <row r="293" spans="1:6" s="22" customFormat="1" ht="16.5" customHeight="1">
      <c r="A293" s="151"/>
      <c r="B293" s="146"/>
      <c r="C293" s="101" t="s">
        <v>75</v>
      </c>
      <c r="D293" s="258" t="s">
        <v>76</v>
      </c>
      <c r="E293" s="102"/>
      <c r="F293" s="102">
        <f>F294+F295</f>
        <v>1654</v>
      </c>
    </row>
    <row r="294" spans="1:6" s="16" customFormat="1" ht="17.25" customHeight="1">
      <c r="A294" s="144"/>
      <c r="B294" s="141"/>
      <c r="C294" s="428" t="s">
        <v>311</v>
      </c>
      <c r="D294" s="429"/>
      <c r="E294" s="334"/>
      <c r="F294" s="275">
        <v>928</v>
      </c>
    </row>
    <row r="295" spans="1:6" s="16" customFormat="1" ht="17.25" customHeight="1">
      <c r="A295" s="144"/>
      <c r="B295" s="141"/>
      <c r="C295" s="142"/>
      <c r="D295" s="143" t="s">
        <v>286</v>
      </c>
      <c r="E295" s="333"/>
      <c r="F295" s="333">
        <v>726</v>
      </c>
    </row>
    <row r="296" spans="1:6" s="22" customFormat="1" ht="16.5" customHeight="1" hidden="1">
      <c r="A296" s="151"/>
      <c r="B296" s="146"/>
      <c r="C296" s="253" t="s">
        <v>38</v>
      </c>
      <c r="D296" s="20" t="s">
        <v>39</v>
      </c>
      <c r="E296" s="21"/>
      <c r="F296" s="21"/>
    </row>
    <row r="297" spans="1:6" s="22" customFormat="1" ht="25.5">
      <c r="A297" s="151"/>
      <c r="B297" s="146"/>
      <c r="C297" s="188" t="s">
        <v>303</v>
      </c>
      <c r="D297" s="176" t="s">
        <v>316</v>
      </c>
      <c r="E297" s="102">
        <v>75</v>
      </c>
      <c r="F297" s="102"/>
    </row>
    <row r="298" spans="1:6" s="16" customFormat="1" ht="17.25" customHeight="1">
      <c r="A298" s="144"/>
      <c r="B298" s="141"/>
      <c r="C298" s="428" t="s">
        <v>311</v>
      </c>
      <c r="D298" s="429"/>
      <c r="E298" s="334">
        <v>75</v>
      </c>
      <c r="F298" s="275"/>
    </row>
    <row r="299" spans="1:6" s="22" customFormat="1" ht="25.5" hidden="1">
      <c r="A299" s="151"/>
      <c r="B299" s="146"/>
      <c r="C299" s="253" t="s">
        <v>124</v>
      </c>
      <c r="D299" s="39" t="s">
        <v>125</v>
      </c>
      <c r="E299" s="21"/>
      <c r="F299" s="21"/>
    </row>
    <row r="300" spans="1:6" s="22" customFormat="1" ht="25.5">
      <c r="A300" s="151"/>
      <c r="B300" s="146"/>
      <c r="C300" s="101" t="s">
        <v>126</v>
      </c>
      <c r="D300" s="191" t="s">
        <v>127</v>
      </c>
      <c r="E300" s="102">
        <v>638</v>
      </c>
      <c r="F300" s="102">
        <v>674</v>
      </c>
    </row>
    <row r="301" spans="1:6" s="16" customFormat="1" ht="17.25" customHeight="1">
      <c r="A301" s="144"/>
      <c r="B301" s="141"/>
      <c r="C301" s="428" t="s">
        <v>311</v>
      </c>
      <c r="D301" s="429"/>
      <c r="E301" s="334">
        <v>638</v>
      </c>
      <c r="F301" s="275"/>
    </row>
    <row r="302" spans="1:6" s="16" customFormat="1" ht="17.25" customHeight="1">
      <c r="A302" s="167"/>
      <c r="B302" s="168"/>
      <c r="C302" s="337"/>
      <c r="D302" s="327" t="s">
        <v>286</v>
      </c>
      <c r="E302" s="335"/>
      <c r="F302" s="335">
        <v>674</v>
      </c>
    </row>
    <row r="303" spans="1:6" s="22" customFormat="1" ht="25.5" hidden="1">
      <c r="A303" s="151"/>
      <c r="B303" s="47"/>
      <c r="C303" s="48" t="s">
        <v>128</v>
      </c>
      <c r="D303" s="143" t="s">
        <v>248</v>
      </c>
      <c r="E303" s="45"/>
      <c r="F303" s="259"/>
    </row>
    <row r="304" spans="1:6" s="16" customFormat="1" ht="28.5" hidden="1">
      <c r="A304" s="144"/>
      <c r="B304" s="30">
        <v>80103</v>
      </c>
      <c r="C304" s="29"/>
      <c r="D304" s="87" t="s">
        <v>194</v>
      </c>
      <c r="E304" s="31">
        <f>E306</f>
        <v>0</v>
      </c>
      <c r="F304" s="31">
        <f>SUM(F305:F325)-F314</f>
        <v>0</v>
      </c>
    </row>
    <row r="305" spans="1:6" s="22" customFormat="1" ht="16.5" customHeight="1" hidden="1">
      <c r="A305" s="151"/>
      <c r="B305" s="146"/>
      <c r="C305" s="19" t="s">
        <v>112</v>
      </c>
      <c r="D305" s="20" t="s">
        <v>113</v>
      </c>
      <c r="E305" s="21"/>
      <c r="F305" s="21"/>
    </row>
    <row r="306" spans="1:6" s="16" customFormat="1" ht="19.5" customHeight="1" hidden="1">
      <c r="A306" s="144"/>
      <c r="B306" s="141"/>
      <c r="C306" s="145"/>
      <c r="D306" s="137" t="s">
        <v>242</v>
      </c>
      <c r="E306" s="81">
        <f>E307</f>
        <v>0</v>
      </c>
      <c r="F306" s="81"/>
    </row>
    <row r="307" spans="1:6" s="16" customFormat="1" ht="19.5" customHeight="1" hidden="1">
      <c r="A307" s="144"/>
      <c r="B307" s="141"/>
      <c r="C307" s="155"/>
      <c r="D307" s="139" t="s">
        <v>245</v>
      </c>
      <c r="E307" s="138">
        <f>E308+E309</f>
        <v>0</v>
      </c>
      <c r="F307" s="138"/>
    </row>
    <row r="308" spans="1:6" s="16" customFormat="1" ht="19.5" customHeight="1" hidden="1">
      <c r="A308" s="144"/>
      <c r="B308" s="141"/>
      <c r="C308" s="145"/>
      <c r="D308" s="140" t="s">
        <v>246</v>
      </c>
      <c r="E308" s="138"/>
      <c r="F308" s="138"/>
    </row>
    <row r="309" spans="1:6" s="16" customFormat="1" ht="19.5" customHeight="1" hidden="1">
      <c r="A309" s="144"/>
      <c r="B309" s="141"/>
      <c r="C309" s="145"/>
      <c r="D309" s="140" t="s">
        <v>247</v>
      </c>
      <c r="E309" s="136"/>
      <c r="F309" s="136"/>
    </row>
    <row r="310" spans="1:6" s="22" customFormat="1" ht="16.5" customHeight="1" hidden="1">
      <c r="A310" s="151"/>
      <c r="B310" s="146"/>
      <c r="C310" s="24" t="s">
        <v>24</v>
      </c>
      <c r="D310" s="25" t="s">
        <v>25</v>
      </c>
      <c r="E310" s="26"/>
      <c r="F310" s="26"/>
    </row>
    <row r="311" spans="1:6" s="22" customFormat="1" ht="16.5" customHeight="1" hidden="1">
      <c r="A311" s="151"/>
      <c r="B311" s="147"/>
      <c r="C311" s="24" t="s">
        <v>26</v>
      </c>
      <c r="D311" s="25" t="s">
        <v>27</v>
      </c>
      <c r="E311" s="26"/>
      <c r="F311" s="26"/>
    </row>
    <row r="312" spans="1:6" s="22" customFormat="1" ht="15.75" customHeight="1" hidden="1">
      <c r="A312" s="151"/>
      <c r="B312" s="149"/>
      <c r="C312" s="71" t="s">
        <v>28</v>
      </c>
      <c r="D312" s="72" t="s">
        <v>29</v>
      </c>
      <c r="E312" s="73"/>
      <c r="F312" s="73"/>
    </row>
    <row r="313" spans="1:6" s="22" customFormat="1" ht="14.25" customHeight="1" hidden="1">
      <c r="A313" s="151"/>
      <c r="B313" s="47"/>
      <c r="C313" s="48"/>
      <c r="D313" s="49"/>
      <c r="E313" s="50"/>
      <c r="F313" s="50"/>
    </row>
    <row r="314" spans="1:6" s="6" customFormat="1" ht="7.5" customHeight="1" hidden="1">
      <c r="A314" s="152">
        <v>1</v>
      </c>
      <c r="B314" s="150">
        <v>2</v>
      </c>
      <c r="C314" s="51">
        <v>3</v>
      </c>
      <c r="D314" s="51">
        <v>4</v>
      </c>
      <c r="E314" s="51">
        <v>5</v>
      </c>
      <c r="F314" s="51">
        <v>6</v>
      </c>
    </row>
    <row r="315" spans="1:7" s="22" customFormat="1" ht="16.5" customHeight="1" hidden="1">
      <c r="A315" s="151"/>
      <c r="B315" s="147"/>
      <c r="C315" s="24" t="s">
        <v>30</v>
      </c>
      <c r="D315" s="25" t="s">
        <v>31</v>
      </c>
      <c r="E315" s="26"/>
      <c r="F315" s="26"/>
      <c r="G315" s="103"/>
    </row>
    <row r="316" spans="1:6" s="22" customFormat="1" ht="16.5" customHeight="1" hidden="1">
      <c r="A316" s="151"/>
      <c r="B316" s="147"/>
      <c r="C316" s="24" t="s">
        <v>34</v>
      </c>
      <c r="D316" s="25" t="s">
        <v>35</v>
      </c>
      <c r="E316" s="26"/>
      <c r="F316" s="26"/>
    </row>
    <row r="317" spans="1:6" s="22" customFormat="1" ht="16.5" customHeight="1" hidden="1">
      <c r="A317" s="151"/>
      <c r="B317" s="147"/>
      <c r="C317" s="24" t="s">
        <v>192</v>
      </c>
      <c r="D317" s="25" t="s">
        <v>193</v>
      </c>
      <c r="E317" s="26"/>
      <c r="F317" s="26"/>
    </row>
    <row r="318" spans="1:6" s="22" customFormat="1" ht="16.5" customHeight="1" hidden="1">
      <c r="A318" s="151"/>
      <c r="B318" s="147"/>
      <c r="C318" s="24" t="s">
        <v>71</v>
      </c>
      <c r="D318" s="25" t="s">
        <v>72</v>
      </c>
      <c r="E318" s="26"/>
      <c r="F318" s="26"/>
    </row>
    <row r="319" spans="1:6" s="22" customFormat="1" ht="16.5" customHeight="1" hidden="1">
      <c r="A319" s="151"/>
      <c r="B319" s="147"/>
      <c r="C319" s="24" t="s">
        <v>116</v>
      </c>
      <c r="D319" s="25" t="s">
        <v>117</v>
      </c>
      <c r="E319" s="26"/>
      <c r="F319" s="26"/>
    </row>
    <row r="320" spans="1:6" s="22" customFormat="1" ht="19.5" customHeight="1" hidden="1">
      <c r="A320" s="151"/>
      <c r="B320" s="147"/>
      <c r="C320" s="24" t="s">
        <v>36</v>
      </c>
      <c r="D320" s="25" t="s">
        <v>37</v>
      </c>
      <c r="E320" s="26"/>
      <c r="F320" s="26"/>
    </row>
    <row r="321" spans="1:6" s="22" customFormat="1" ht="25.5" hidden="1">
      <c r="A321" s="151"/>
      <c r="B321" s="147"/>
      <c r="C321" s="24" t="s">
        <v>122</v>
      </c>
      <c r="D321" s="33" t="s">
        <v>123</v>
      </c>
      <c r="E321" s="26"/>
      <c r="F321" s="26"/>
    </row>
    <row r="322" spans="1:6" s="22" customFormat="1" ht="16.5" customHeight="1" hidden="1">
      <c r="A322" s="151"/>
      <c r="B322" s="147"/>
      <c r="C322" s="24" t="s">
        <v>107</v>
      </c>
      <c r="D322" s="25" t="s">
        <v>108</v>
      </c>
      <c r="E322" s="26"/>
      <c r="F322" s="26"/>
    </row>
    <row r="323" spans="1:6" s="22" customFormat="1" ht="16.5" customHeight="1" hidden="1">
      <c r="A323" s="151"/>
      <c r="B323" s="147"/>
      <c r="C323" s="24" t="s">
        <v>75</v>
      </c>
      <c r="D323" s="25" t="s">
        <v>76</v>
      </c>
      <c r="E323" s="26"/>
      <c r="F323" s="26"/>
    </row>
    <row r="324" spans="1:6" s="22" customFormat="1" ht="16.5" customHeight="1" hidden="1">
      <c r="A324" s="151"/>
      <c r="B324" s="147"/>
      <c r="C324" s="24" t="s">
        <v>38</v>
      </c>
      <c r="D324" s="25" t="s">
        <v>39</v>
      </c>
      <c r="E324" s="26"/>
      <c r="F324" s="26"/>
    </row>
    <row r="325" spans="1:6" s="22" customFormat="1" ht="25.5" hidden="1">
      <c r="A325" s="151"/>
      <c r="B325" s="147"/>
      <c r="C325" s="28" t="s">
        <v>124</v>
      </c>
      <c r="D325" s="33" t="s">
        <v>125</v>
      </c>
      <c r="E325" s="26"/>
      <c r="F325" s="26"/>
    </row>
    <row r="326" spans="1:6" s="16" customFormat="1" ht="19.5" customHeight="1" hidden="1">
      <c r="A326" s="144"/>
      <c r="B326" s="30">
        <v>80104</v>
      </c>
      <c r="C326" s="29"/>
      <c r="D326" s="87" t="s">
        <v>195</v>
      </c>
      <c r="E326" s="31">
        <f>E327</f>
        <v>0</v>
      </c>
      <c r="F326" s="31">
        <f>F327</f>
        <v>0</v>
      </c>
    </row>
    <row r="327" spans="1:6" s="22" customFormat="1" ht="17.25" customHeight="1" hidden="1">
      <c r="A327" s="151"/>
      <c r="B327" s="146"/>
      <c r="C327" s="101"/>
      <c r="D327" s="176" t="s">
        <v>242</v>
      </c>
      <c r="E327" s="102"/>
      <c r="F327" s="102"/>
    </row>
    <row r="328" spans="1:6" s="16" customFormat="1" ht="19.5" customHeight="1" hidden="1">
      <c r="A328" s="167"/>
      <c r="B328" s="168"/>
      <c r="C328" s="173"/>
      <c r="D328" s="174" t="s">
        <v>249</v>
      </c>
      <c r="E328" s="335"/>
      <c r="F328" s="55"/>
    </row>
    <row r="329" spans="1:6" s="16" customFormat="1" ht="19.5" customHeight="1">
      <c r="A329" s="336"/>
      <c r="B329" s="326">
        <v>80110</v>
      </c>
      <c r="C329" s="357" t="s">
        <v>196</v>
      </c>
      <c r="D329" s="358"/>
      <c r="E329" s="31">
        <f>E333+E340</f>
        <v>6324</v>
      </c>
      <c r="F329" s="31">
        <f>SUM(F330:F349)</f>
        <v>324</v>
      </c>
    </row>
    <row r="330" spans="1:6" s="22" customFormat="1" ht="16.5" customHeight="1" hidden="1">
      <c r="A330" s="151"/>
      <c r="B330" s="47"/>
      <c r="C330" s="157" t="s">
        <v>112</v>
      </c>
      <c r="D330" s="39" t="s">
        <v>113</v>
      </c>
      <c r="E330" s="21"/>
      <c r="F330" s="21"/>
    </row>
    <row r="331" spans="1:6" s="16" customFormat="1" ht="19.5" customHeight="1" hidden="1">
      <c r="A331" s="144"/>
      <c r="B331" s="141"/>
      <c r="C331" s="145"/>
      <c r="D331" s="137" t="s">
        <v>242</v>
      </c>
      <c r="E331" s="81"/>
      <c r="F331" s="81"/>
    </row>
    <row r="332" spans="1:6" s="16" customFormat="1" ht="19.5" customHeight="1" hidden="1">
      <c r="A332" s="144"/>
      <c r="B332" s="141"/>
      <c r="C332" s="169"/>
      <c r="D332" s="170" t="s">
        <v>245</v>
      </c>
      <c r="E332" s="171"/>
      <c r="F332" s="171"/>
    </row>
    <row r="333" spans="1:6" s="22" customFormat="1" ht="16.5" customHeight="1">
      <c r="A333" s="151"/>
      <c r="B333" s="47"/>
      <c r="C333" s="101" t="s">
        <v>24</v>
      </c>
      <c r="D333" s="258" t="s">
        <v>25</v>
      </c>
      <c r="E333" s="102">
        <v>6000</v>
      </c>
      <c r="F333" s="102"/>
    </row>
    <row r="334" spans="1:6" s="22" customFormat="1" ht="16.5" customHeight="1" hidden="1">
      <c r="A334" s="151"/>
      <c r="B334" s="47"/>
      <c r="C334" s="157" t="s">
        <v>26</v>
      </c>
      <c r="D334" s="20" t="s">
        <v>27</v>
      </c>
      <c r="E334" s="21"/>
      <c r="F334" s="21"/>
    </row>
    <row r="335" spans="1:6" s="22" customFormat="1" ht="16.5" customHeight="1" hidden="1">
      <c r="A335" s="151"/>
      <c r="B335" s="47"/>
      <c r="C335" s="158" t="s">
        <v>28</v>
      </c>
      <c r="D335" s="25" t="s">
        <v>29</v>
      </c>
      <c r="E335" s="26"/>
      <c r="F335" s="26"/>
    </row>
    <row r="336" spans="1:7" s="22" customFormat="1" ht="16.5" customHeight="1" hidden="1">
      <c r="A336" s="151"/>
      <c r="B336" s="47"/>
      <c r="C336" s="158" t="s">
        <v>30</v>
      </c>
      <c r="D336" s="25" t="s">
        <v>31</v>
      </c>
      <c r="E336" s="26"/>
      <c r="F336" s="26"/>
      <c r="G336" s="103"/>
    </row>
    <row r="337" spans="1:6" s="22" customFormat="1" ht="16.5" customHeight="1" hidden="1">
      <c r="A337" s="151"/>
      <c r="B337" s="47"/>
      <c r="C337" s="158" t="s">
        <v>34</v>
      </c>
      <c r="D337" s="25" t="s">
        <v>35</v>
      </c>
      <c r="E337" s="26"/>
      <c r="F337" s="26"/>
    </row>
    <row r="338" spans="1:6" s="22" customFormat="1" ht="25.5" hidden="1">
      <c r="A338" s="151"/>
      <c r="B338" s="47"/>
      <c r="C338" s="158" t="s">
        <v>192</v>
      </c>
      <c r="D338" s="33" t="s">
        <v>193</v>
      </c>
      <c r="E338" s="26"/>
      <c r="F338" s="26"/>
    </row>
    <row r="339" spans="1:6" s="22" customFormat="1" ht="16.5" customHeight="1" hidden="1">
      <c r="A339" s="151"/>
      <c r="B339" s="47"/>
      <c r="C339" s="159" t="s">
        <v>71</v>
      </c>
      <c r="D339" s="25" t="s">
        <v>72</v>
      </c>
      <c r="E339" s="26"/>
      <c r="F339" s="26"/>
    </row>
    <row r="340" spans="1:6" s="22" customFormat="1" ht="16.5" customHeight="1">
      <c r="A340" s="151"/>
      <c r="B340" s="47"/>
      <c r="C340" s="101" t="s">
        <v>116</v>
      </c>
      <c r="D340" s="258" t="s">
        <v>117</v>
      </c>
      <c r="E340" s="102">
        <v>324</v>
      </c>
      <c r="F340" s="102"/>
    </row>
    <row r="341" spans="1:6" s="22" customFormat="1" ht="16.5" customHeight="1" hidden="1">
      <c r="A341" s="151"/>
      <c r="B341" s="47"/>
      <c r="C341" s="101" t="s">
        <v>36</v>
      </c>
      <c r="D341" s="258" t="s">
        <v>37</v>
      </c>
      <c r="E341" s="102"/>
      <c r="F341" s="102"/>
    </row>
    <row r="342" spans="1:6" s="22" customFormat="1" ht="16.5" customHeight="1" hidden="1">
      <c r="A342" s="151"/>
      <c r="B342" s="47"/>
      <c r="C342" s="157" t="s">
        <v>118</v>
      </c>
      <c r="D342" s="20" t="s">
        <v>119</v>
      </c>
      <c r="E342" s="21"/>
      <c r="F342" s="21"/>
    </row>
    <row r="343" spans="1:6" s="22" customFormat="1" ht="25.5" hidden="1">
      <c r="A343" s="151"/>
      <c r="B343" s="47"/>
      <c r="C343" s="158" t="s">
        <v>122</v>
      </c>
      <c r="D343" s="33" t="s">
        <v>123</v>
      </c>
      <c r="E343" s="26"/>
      <c r="F343" s="26"/>
    </row>
    <row r="344" spans="1:6" s="22" customFormat="1" ht="16.5" customHeight="1" hidden="1">
      <c r="A344" s="151"/>
      <c r="B344" s="47"/>
      <c r="C344" s="159" t="s">
        <v>107</v>
      </c>
      <c r="D344" s="25" t="s">
        <v>108</v>
      </c>
      <c r="E344" s="26"/>
      <c r="F344" s="26"/>
    </row>
    <row r="345" spans="1:6" s="22" customFormat="1" ht="16.5" customHeight="1" thickBot="1">
      <c r="A345" s="231"/>
      <c r="B345" s="255"/>
      <c r="C345" s="101" t="s">
        <v>75</v>
      </c>
      <c r="D345" s="258" t="s">
        <v>76</v>
      </c>
      <c r="E345" s="102"/>
      <c r="F345" s="102">
        <v>324</v>
      </c>
    </row>
    <row r="346" spans="1:6" s="22" customFormat="1" ht="16.5" customHeight="1" hidden="1">
      <c r="A346" s="151"/>
      <c r="B346" s="47"/>
      <c r="C346" s="157" t="s">
        <v>38</v>
      </c>
      <c r="D346" s="20" t="s">
        <v>39</v>
      </c>
      <c r="E346" s="21"/>
      <c r="F346" s="21"/>
    </row>
    <row r="347" spans="1:6" s="22" customFormat="1" ht="25.5" hidden="1">
      <c r="A347" s="151"/>
      <c r="B347" s="47"/>
      <c r="C347" s="158" t="s">
        <v>124</v>
      </c>
      <c r="D347" s="33" t="s">
        <v>125</v>
      </c>
      <c r="E347" s="26"/>
      <c r="F347" s="26"/>
    </row>
    <row r="348" spans="1:6" s="22" customFormat="1" ht="25.5" hidden="1">
      <c r="A348" s="151"/>
      <c r="B348" s="47"/>
      <c r="C348" s="158" t="s">
        <v>126</v>
      </c>
      <c r="D348" s="33" t="s">
        <v>127</v>
      </c>
      <c r="E348" s="26"/>
      <c r="F348" s="26"/>
    </row>
    <row r="349" spans="1:6" s="22" customFormat="1" ht="16.5" customHeight="1" hidden="1">
      <c r="A349" s="151"/>
      <c r="B349" s="47"/>
      <c r="C349" s="159" t="s">
        <v>46</v>
      </c>
      <c r="D349" s="25" t="s">
        <v>47</v>
      </c>
      <c r="E349" s="26"/>
      <c r="F349" s="26"/>
    </row>
    <row r="350" spans="1:6" s="16" customFormat="1" ht="19.5" customHeight="1" hidden="1">
      <c r="A350" s="74"/>
      <c r="B350" s="54">
        <v>80113</v>
      </c>
      <c r="C350" s="29"/>
      <c r="D350" s="30" t="s">
        <v>197</v>
      </c>
      <c r="E350" s="31">
        <f>E351</f>
        <v>0</v>
      </c>
      <c r="F350" s="31">
        <f>F351</f>
        <v>0</v>
      </c>
    </row>
    <row r="351" spans="1:6" s="22" customFormat="1" ht="18.75" customHeight="1" hidden="1">
      <c r="A351" s="151"/>
      <c r="B351" s="47"/>
      <c r="C351" s="158" t="s">
        <v>46</v>
      </c>
      <c r="D351" s="176" t="s">
        <v>242</v>
      </c>
      <c r="E351" s="102">
        <f>E352</f>
        <v>0</v>
      </c>
      <c r="F351" s="102">
        <f>F352</f>
        <v>0</v>
      </c>
    </row>
    <row r="352" spans="1:7" s="22" customFormat="1" ht="17.25" customHeight="1" hidden="1">
      <c r="A352" s="151"/>
      <c r="B352" s="47"/>
      <c r="C352" s="159" t="s">
        <v>128</v>
      </c>
      <c r="D352" s="227" t="s">
        <v>278</v>
      </c>
      <c r="E352" s="226"/>
      <c r="F352" s="259"/>
      <c r="G352" s="56"/>
    </row>
    <row r="353" spans="1:6" s="22" customFormat="1" ht="16.5" customHeight="1" hidden="1">
      <c r="A353" s="151"/>
      <c r="B353" s="146"/>
      <c r="C353" s="19" t="s">
        <v>24</v>
      </c>
      <c r="D353" s="20" t="s">
        <v>25</v>
      </c>
      <c r="E353" s="21"/>
      <c r="F353" s="21"/>
    </row>
    <row r="354" spans="1:6" s="22" customFormat="1" ht="16.5" customHeight="1" hidden="1">
      <c r="A354" s="151"/>
      <c r="B354" s="147"/>
      <c r="C354" s="24" t="s">
        <v>26</v>
      </c>
      <c r="D354" s="25" t="s">
        <v>27</v>
      </c>
      <c r="E354" s="26"/>
      <c r="F354" s="26"/>
    </row>
    <row r="355" spans="1:6" s="22" customFormat="1" ht="16.5" customHeight="1" hidden="1">
      <c r="A355" s="151"/>
      <c r="B355" s="147"/>
      <c r="C355" s="24" t="s">
        <v>28</v>
      </c>
      <c r="D355" s="25" t="s">
        <v>29</v>
      </c>
      <c r="E355" s="26"/>
      <c r="F355" s="26"/>
    </row>
    <row r="356" spans="1:7" s="22" customFormat="1" ht="16.5" customHeight="1" hidden="1">
      <c r="A356" s="151"/>
      <c r="B356" s="147"/>
      <c r="C356" s="24" t="s">
        <v>30</v>
      </c>
      <c r="D356" s="25" t="s">
        <v>31</v>
      </c>
      <c r="E356" s="26"/>
      <c r="F356" s="26"/>
      <c r="G356" s="103"/>
    </row>
    <row r="357" spans="1:7" s="22" customFormat="1" ht="16.5" customHeight="1" hidden="1">
      <c r="A357" s="151"/>
      <c r="B357" s="147"/>
      <c r="C357" s="24" t="s">
        <v>32</v>
      </c>
      <c r="D357" s="25" t="s">
        <v>198</v>
      </c>
      <c r="E357" s="26"/>
      <c r="F357" s="26"/>
      <c r="G357" s="103"/>
    </row>
    <row r="358" spans="1:6" s="22" customFormat="1" ht="16.5" customHeight="1" hidden="1">
      <c r="A358" s="151"/>
      <c r="B358" s="147"/>
      <c r="C358" s="24" t="s">
        <v>34</v>
      </c>
      <c r="D358" s="25" t="s">
        <v>35</v>
      </c>
      <c r="E358" s="26"/>
      <c r="F358" s="26"/>
    </row>
    <row r="359" spans="1:6" s="22" customFormat="1" ht="16.5" customHeight="1" hidden="1">
      <c r="A359" s="151"/>
      <c r="B359" s="147"/>
      <c r="C359" s="24" t="s">
        <v>80</v>
      </c>
      <c r="D359" s="25" t="s">
        <v>81</v>
      </c>
      <c r="E359" s="26"/>
      <c r="F359" s="26"/>
    </row>
    <row r="360" spans="1:6" s="22" customFormat="1" ht="16.5" customHeight="1" hidden="1">
      <c r="A360" s="151"/>
      <c r="B360" s="147"/>
      <c r="C360" s="24" t="s">
        <v>36</v>
      </c>
      <c r="D360" s="25" t="s">
        <v>37</v>
      </c>
      <c r="E360" s="26"/>
      <c r="F360" s="26"/>
    </row>
    <row r="361" spans="1:6" s="22" customFormat="1" ht="16.5" customHeight="1" hidden="1">
      <c r="A361" s="151"/>
      <c r="B361" s="149"/>
      <c r="C361" s="71" t="s">
        <v>107</v>
      </c>
      <c r="D361" s="72" t="s">
        <v>108</v>
      </c>
      <c r="E361" s="73"/>
      <c r="F361" s="73"/>
    </row>
    <row r="362" spans="1:6" s="22" customFormat="1" ht="8.25" customHeight="1" hidden="1">
      <c r="A362" s="151"/>
      <c r="B362" s="47"/>
      <c r="C362" s="48"/>
      <c r="D362" s="49"/>
      <c r="E362" s="50"/>
      <c r="F362" s="50"/>
    </row>
    <row r="363" spans="1:6" s="6" customFormat="1" ht="7.5" customHeight="1" hidden="1">
      <c r="A363" s="152">
        <v>1</v>
      </c>
      <c r="B363" s="150">
        <v>2</v>
      </c>
      <c r="C363" s="51">
        <v>3</v>
      </c>
      <c r="D363" s="51">
        <v>4</v>
      </c>
      <c r="E363" s="51">
        <v>5</v>
      </c>
      <c r="F363" s="51">
        <v>6</v>
      </c>
    </row>
    <row r="364" spans="1:6" s="22" customFormat="1" ht="16.5" customHeight="1" hidden="1">
      <c r="A364" s="151"/>
      <c r="B364" s="147"/>
      <c r="C364" s="24" t="s">
        <v>75</v>
      </c>
      <c r="D364" s="25" t="s">
        <v>76</v>
      </c>
      <c r="E364" s="26"/>
      <c r="F364" s="26"/>
    </row>
    <row r="365" spans="1:6" s="22" customFormat="1" ht="16.5" customHeight="1" hidden="1">
      <c r="A365" s="151"/>
      <c r="B365" s="147"/>
      <c r="C365" s="28" t="s">
        <v>38</v>
      </c>
      <c r="D365" s="25" t="s">
        <v>39</v>
      </c>
      <c r="E365" s="26"/>
      <c r="F365" s="26"/>
    </row>
    <row r="366" spans="1:6" s="16" customFormat="1" ht="19.5" customHeight="1" hidden="1">
      <c r="A366" s="151"/>
      <c r="B366" s="148">
        <v>80146</v>
      </c>
      <c r="C366" s="29"/>
      <c r="D366" s="30" t="s">
        <v>199</v>
      </c>
      <c r="E366" s="31">
        <f>E367</f>
        <v>0</v>
      </c>
      <c r="F366" s="31">
        <f>F367</f>
        <v>0</v>
      </c>
    </row>
    <row r="367" spans="1:6" s="22" customFormat="1" ht="19.5" customHeight="1" hidden="1">
      <c r="A367" s="151"/>
      <c r="B367" s="146"/>
      <c r="C367" s="38" t="s">
        <v>36</v>
      </c>
      <c r="D367" s="20" t="s">
        <v>37</v>
      </c>
      <c r="E367" s="21"/>
      <c r="F367" s="21"/>
    </row>
    <row r="368" spans="1:7" s="16" customFormat="1" ht="19.5" customHeight="1" hidden="1">
      <c r="A368" s="151"/>
      <c r="B368" s="30">
        <v>80195</v>
      </c>
      <c r="C368" s="29"/>
      <c r="D368" s="30" t="s">
        <v>58</v>
      </c>
      <c r="E368" s="31">
        <f>E369+E371+E374</f>
        <v>0</v>
      </c>
      <c r="F368" s="31">
        <f>F369+F371+F374+F377</f>
        <v>0</v>
      </c>
      <c r="G368" s="56">
        <f>E368-F368</f>
        <v>0</v>
      </c>
    </row>
    <row r="369" spans="1:6" s="16" customFormat="1" ht="19.5" customHeight="1" hidden="1">
      <c r="A369" s="151"/>
      <c r="B369" s="141"/>
      <c r="C369" s="145"/>
      <c r="D369" s="176" t="s">
        <v>242</v>
      </c>
      <c r="E369" s="277">
        <f>E370+E373</f>
        <v>0</v>
      </c>
      <c r="F369" s="277">
        <f>F373</f>
        <v>0</v>
      </c>
    </row>
    <row r="370" spans="1:6" s="16" customFormat="1" ht="18" customHeight="1" hidden="1">
      <c r="A370" s="151"/>
      <c r="B370" s="141"/>
      <c r="C370" s="182"/>
      <c r="D370" s="201" t="s">
        <v>278</v>
      </c>
      <c r="E370" s="275"/>
      <c r="F370" s="264"/>
    </row>
    <row r="371" spans="1:6" s="22" customFormat="1" ht="18.75" customHeight="1" hidden="1">
      <c r="A371" s="151"/>
      <c r="B371" s="47"/>
      <c r="C371" s="158" t="s">
        <v>46</v>
      </c>
      <c r="D371" s="228" t="s">
        <v>241</v>
      </c>
      <c r="E371" s="21"/>
      <c r="F371" s="268"/>
    </row>
    <row r="372" spans="1:6" s="22" customFormat="1" ht="18.75" customHeight="1" hidden="1">
      <c r="A372" s="151"/>
      <c r="B372" s="47"/>
      <c r="C372" s="158" t="s">
        <v>46</v>
      </c>
      <c r="D372" s="176" t="s">
        <v>241</v>
      </c>
      <c r="E372" s="102">
        <f>E373</f>
        <v>0</v>
      </c>
      <c r="F372" s="102"/>
    </row>
    <row r="373" spans="1:6" s="22" customFormat="1" ht="18" customHeight="1" hidden="1">
      <c r="A373" s="151"/>
      <c r="B373" s="47"/>
      <c r="C373" s="172" t="s">
        <v>128</v>
      </c>
      <c r="D373" s="143" t="s">
        <v>12</v>
      </c>
      <c r="E373" s="276"/>
      <c r="F373" s="259"/>
    </row>
    <row r="374" spans="1:6" s="22" customFormat="1" ht="19.5" customHeight="1" hidden="1">
      <c r="A374" s="151"/>
      <c r="B374" s="146"/>
      <c r="C374" s="38" t="s">
        <v>38</v>
      </c>
      <c r="D374" s="176" t="s">
        <v>288</v>
      </c>
      <c r="E374" s="102"/>
      <c r="F374" s="102"/>
    </row>
    <row r="375" spans="1:6" s="22" customFormat="1" ht="16.5" customHeight="1" hidden="1">
      <c r="A375" s="151"/>
      <c r="B375" s="391" t="s">
        <v>287</v>
      </c>
      <c r="C375" s="391"/>
      <c r="D375" s="392"/>
      <c r="E375" s="291"/>
      <c r="F375" s="291"/>
    </row>
    <row r="376" spans="1:6" s="16" customFormat="1" ht="15" customHeight="1" hidden="1">
      <c r="A376" s="151"/>
      <c r="B376" s="141"/>
      <c r="C376" s="182"/>
      <c r="D376" s="201" t="s">
        <v>286</v>
      </c>
      <c r="E376" s="275"/>
      <c r="F376" s="264"/>
    </row>
    <row r="377" spans="1:6" s="22" customFormat="1" ht="21.75" customHeight="1" hidden="1">
      <c r="A377" s="151"/>
      <c r="B377" s="47"/>
      <c r="C377" s="158" t="s">
        <v>46</v>
      </c>
      <c r="D377" s="176" t="s">
        <v>241</v>
      </c>
      <c r="E377" s="102"/>
      <c r="F377" s="102">
        <f>F378</f>
        <v>0</v>
      </c>
    </row>
    <row r="378" spans="1:6" s="22" customFormat="1" ht="21.75" customHeight="1" hidden="1" thickBot="1">
      <c r="A378" s="151"/>
      <c r="B378" s="426" t="s">
        <v>11</v>
      </c>
      <c r="C378" s="426"/>
      <c r="D378" s="427"/>
      <c r="E378" s="257"/>
      <c r="F378" s="178"/>
    </row>
    <row r="379" spans="1:7" s="11" customFormat="1" ht="21.75" customHeight="1" thickBot="1">
      <c r="A379" s="220">
        <v>851</v>
      </c>
      <c r="B379" s="365" t="s">
        <v>200</v>
      </c>
      <c r="C379" s="366"/>
      <c r="D379" s="367"/>
      <c r="E379" s="10">
        <f>E380+E388+E392</f>
        <v>1000</v>
      </c>
      <c r="F379" s="462">
        <f>F380+F388+F392</f>
        <v>1000</v>
      </c>
      <c r="G379" s="56">
        <f>E379-F379</f>
        <v>0</v>
      </c>
    </row>
    <row r="380" spans="1:6" s="16" customFormat="1" ht="17.25" customHeight="1" hidden="1">
      <c r="A380" s="57"/>
      <c r="B380" s="14">
        <v>85121</v>
      </c>
      <c r="C380" s="13"/>
      <c r="D380" s="14" t="s">
        <v>201</v>
      </c>
      <c r="E380" s="15">
        <f>E384</f>
        <v>0</v>
      </c>
      <c r="F380" s="15">
        <f>F384</f>
        <v>0</v>
      </c>
    </row>
    <row r="381" spans="1:6" s="16" customFormat="1" ht="38.25" hidden="1">
      <c r="A381" s="68"/>
      <c r="B381" s="104"/>
      <c r="C381" s="19" t="s">
        <v>202</v>
      </c>
      <c r="D381" s="39" t="s">
        <v>79</v>
      </c>
      <c r="E381" s="37"/>
      <c r="F381" s="21"/>
    </row>
    <row r="382" spans="1:6" s="22" customFormat="1" ht="38.25" hidden="1">
      <c r="A382" s="17"/>
      <c r="B382" s="32"/>
      <c r="C382" s="32">
        <v>6298</v>
      </c>
      <c r="D382" s="33" t="s">
        <v>45</v>
      </c>
      <c r="E382" s="34"/>
      <c r="F382" s="26"/>
    </row>
    <row r="383" spans="1:6" s="22" customFormat="1" ht="51" hidden="1">
      <c r="A383" s="17"/>
      <c r="B383" s="23"/>
      <c r="C383" s="24" t="s">
        <v>203</v>
      </c>
      <c r="D383" s="33" t="s">
        <v>204</v>
      </c>
      <c r="E383" s="26"/>
      <c r="F383" s="26"/>
    </row>
    <row r="384" spans="1:6" s="22" customFormat="1" ht="18.75" customHeight="1" hidden="1">
      <c r="A384" s="151"/>
      <c r="B384" s="47"/>
      <c r="C384" s="158" t="s">
        <v>46</v>
      </c>
      <c r="D384" s="176" t="s">
        <v>241</v>
      </c>
      <c r="E384" s="102">
        <f>E385</f>
        <v>0</v>
      </c>
      <c r="F384" s="102">
        <f>F385</f>
        <v>0</v>
      </c>
    </row>
    <row r="385" spans="1:6" s="22" customFormat="1" ht="24.75" customHeight="1" hidden="1">
      <c r="A385" s="151"/>
      <c r="B385" s="418" t="s">
        <v>294</v>
      </c>
      <c r="C385" s="418"/>
      <c r="D385" s="419"/>
      <c r="E385" s="240"/>
      <c r="F385" s="241"/>
    </row>
    <row r="386" spans="1:6" s="22" customFormat="1" ht="16.5" customHeight="1" hidden="1">
      <c r="A386" s="17"/>
      <c r="B386" s="23"/>
      <c r="C386" s="24" t="s">
        <v>48</v>
      </c>
      <c r="D386" s="33" t="s">
        <v>47</v>
      </c>
      <c r="E386" s="26"/>
      <c r="F386" s="26"/>
    </row>
    <row r="387" spans="1:6" s="22" customFormat="1" ht="16.5" customHeight="1" hidden="1">
      <c r="A387" s="17"/>
      <c r="B387" s="23"/>
      <c r="C387" s="28" t="s">
        <v>130</v>
      </c>
      <c r="D387" s="33" t="s">
        <v>47</v>
      </c>
      <c r="E387" s="26"/>
      <c r="F387" s="26"/>
    </row>
    <row r="388" spans="1:6" s="16" customFormat="1" ht="19.5" customHeight="1">
      <c r="A388" s="144"/>
      <c r="B388" s="54">
        <v>85153</v>
      </c>
      <c r="C388" s="357" t="s">
        <v>205</v>
      </c>
      <c r="D388" s="358"/>
      <c r="E388" s="31">
        <f>SUM(E389:E391)</f>
        <v>500</v>
      </c>
      <c r="F388" s="31">
        <f>SUM(F389:F391)</f>
        <v>500</v>
      </c>
    </row>
    <row r="389" spans="1:6" s="16" customFormat="1" ht="17.25" customHeight="1">
      <c r="A389" s="463" t="s">
        <v>322</v>
      </c>
      <c r="B389" s="464"/>
      <c r="C389" s="312" t="s">
        <v>34</v>
      </c>
      <c r="D389" s="313" t="s">
        <v>35</v>
      </c>
      <c r="E389" s="314">
        <v>450</v>
      </c>
      <c r="F389" s="314"/>
    </row>
    <row r="390" spans="1:6" s="16" customFormat="1" ht="17.25" customHeight="1">
      <c r="A390" s="463"/>
      <c r="B390" s="464"/>
      <c r="C390" s="312" t="s">
        <v>105</v>
      </c>
      <c r="D390" s="313" t="s">
        <v>106</v>
      </c>
      <c r="E390" s="314"/>
      <c r="F390" s="314">
        <v>500</v>
      </c>
    </row>
    <row r="391" spans="1:6" s="16" customFormat="1" ht="25.5">
      <c r="A391" s="463"/>
      <c r="B391" s="464"/>
      <c r="C391" s="315" t="s">
        <v>124</v>
      </c>
      <c r="D391" s="316" t="s">
        <v>125</v>
      </c>
      <c r="E391" s="291">
        <v>50</v>
      </c>
      <c r="F391" s="291"/>
    </row>
    <row r="392" spans="1:6" s="16" customFormat="1" ht="19.5" customHeight="1">
      <c r="A392" s="144"/>
      <c r="B392" s="30">
        <v>85154</v>
      </c>
      <c r="C392" s="357" t="s">
        <v>206</v>
      </c>
      <c r="D392" s="358"/>
      <c r="E392" s="31">
        <f>E396+E398+E399</f>
        <v>500</v>
      </c>
      <c r="F392" s="31">
        <f>F396+F398+F399</f>
        <v>500</v>
      </c>
    </row>
    <row r="393" spans="1:6" s="16" customFormat="1" ht="51" hidden="1">
      <c r="A393" s="144"/>
      <c r="B393" s="141"/>
      <c r="C393" s="310" t="s">
        <v>207</v>
      </c>
      <c r="D393" s="106" t="s">
        <v>208</v>
      </c>
      <c r="E393" s="107"/>
      <c r="F393" s="108"/>
    </row>
    <row r="394" spans="1:6" s="16" customFormat="1" ht="38.25" hidden="1">
      <c r="A394" s="144"/>
      <c r="B394" s="141"/>
      <c r="C394" s="311" t="s">
        <v>209</v>
      </c>
      <c r="D394" s="111" t="s">
        <v>210</v>
      </c>
      <c r="E394" s="112"/>
      <c r="F394" s="113"/>
    </row>
    <row r="395" spans="1:6" s="16" customFormat="1" ht="17.25" customHeight="1" hidden="1">
      <c r="A395" s="144"/>
      <c r="B395" s="141"/>
      <c r="C395" s="312" t="s">
        <v>32</v>
      </c>
      <c r="D395" s="313" t="s">
        <v>33</v>
      </c>
      <c r="E395" s="314"/>
      <c r="F395" s="314"/>
    </row>
    <row r="396" spans="1:6" s="16" customFormat="1" ht="17.25" customHeight="1">
      <c r="A396" s="463" t="s">
        <v>322</v>
      </c>
      <c r="B396" s="464"/>
      <c r="C396" s="312" t="s">
        <v>80</v>
      </c>
      <c r="D396" s="313" t="s">
        <v>81</v>
      </c>
      <c r="E396" s="314"/>
      <c r="F396" s="314">
        <v>300</v>
      </c>
    </row>
    <row r="397" spans="1:6" s="16" customFormat="1" ht="17.25" customHeight="1" hidden="1">
      <c r="A397" s="463"/>
      <c r="B397" s="464"/>
      <c r="C397" s="312" t="s">
        <v>105</v>
      </c>
      <c r="D397" s="313" t="s">
        <v>106</v>
      </c>
      <c r="E397" s="314"/>
      <c r="F397" s="314"/>
    </row>
    <row r="398" spans="1:6" s="16" customFormat="1" ht="17.25" customHeight="1">
      <c r="A398" s="463"/>
      <c r="B398" s="464"/>
      <c r="C398" s="101" t="s">
        <v>107</v>
      </c>
      <c r="D398" s="258" t="s">
        <v>108</v>
      </c>
      <c r="E398" s="314"/>
      <c r="F398" s="314">
        <v>200</v>
      </c>
    </row>
    <row r="399" spans="1:6" s="16" customFormat="1" ht="17.25" customHeight="1" thickBot="1">
      <c r="A399" s="463"/>
      <c r="B399" s="464"/>
      <c r="C399" s="101" t="s">
        <v>75</v>
      </c>
      <c r="D399" s="258" t="s">
        <v>76</v>
      </c>
      <c r="E399" s="102">
        <v>500</v>
      </c>
      <c r="F399" s="102"/>
    </row>
    <row r="400" spans="1:6" s="16" customFormat="1" ht="25.5" hidden="1">
      <c r="A400" s="144"/>
      <c r="B400" s="141"/>
      <c r="C400" s="315" t="s">
        <v>124</v>
      </c>
      <c r="D400" s="316" t="s">
        <v>125</v>
      </c>
      <c r="E400" s="291"/>
      <c r="F400" s="291"/>
    </row>
    <row r="401" spans="1:6" ht="65.25" customHeight="1" hidden="1" thickBot="1">
      <c r="A401" s="3"/>
      <c r="B401" s="3"/>
      <c r="C401" s="3"/>
      <c r="D401" s="3"/>
      <c r="E401" s="3"/>
      <c r="F401" s="3"/>
    </row>
    <row r="402" spans="1:6" s="4" customFormat="1" ht="22.5" customHeight="1" hidden="1">
      <c r="A402" s="377" t="s">
        <v>14</v>
      </c>
      <c r="B402" s="379" t="s">
        <v>15</v>
      </c>
      <c r="C402" s="379" t="s">
        <v>16</v>
      </c>
      <c r="D402" s="379" t="s">
        <v>17</v>
      </c>
      <c r="E402" s="375" t="s">
        <v>18</v>
      </c>
      <c r="F402" s="375" t="s">
        <v>19</v>
      </c>
    </row>
    <row r="403" spans="1:6" s="4" customFormat="1" ht="15" customHeight="1" hidden="1" thickBot="1">
      <c r="A403" s="378"/>
      <c r="B403" s="376"/>
      <c r="C403" s="376"/>
      <c r="D403" s="376"/>
      <c r="E403" s="376"/>
      <c r="F403" s="376"/>
    </row>
    <row r="404" spans="1:6" s="6" customFormat="1" ht="7.5" customHeight="1" hidden="1" thickBot="1">
      <c r="A404" s="133">
        <v>1</v>
      </c>
      <c r="B404" s="133">
        <v>2</v>
      </c>
      <c r="C404" s="5">
        <v>3</v>
      </c>
      <c r="D404" s="5">
        <v>3</v>
      </c>
      <c r="E404" s="5">
        <v>4</v>
      </c>
      <c r="F404" s="5">
        <v>5</v>
      </c>
    </row>
    <row r="405" spans="1:7" s="11" customFormat="1" ht="24.75" customHeight="1" thickBot="1">
      <c r="A405" s="153">
        <v>852</v>
      </c>
      <c r="B405" s="365" t="s">
        <v>211</v>
      </c>
      <c r="C405" s="366"/>
      <c r="D405" s="367"/>
      <c r="E405" s="10">
        <f>E408+E426+E428+E434</f>
        <v>6237</v>
      </c>
      <c r="F405" s="10">
        <f>F421</f>
        <v>67000</v>
      </c>
      <c r="G405" s="56">
        <f>E405-F405</f>
        <v>-60763</v>
      </c>
    </row>
    <row r="406" spans="1:7" s="16" customFormat="1" ht="27" customHeight="1" hidden="1">
      <c r="A406" s="144"/>
      <c r="B406" s="141">
        <v>85202</v>
      </c>
      <c r="C406" s="173"/>
      <c r="D406" s="89" t="s">
        <v>212</v>
      </c>
      <c r="E406" s="55">
        <f>E407</f>
        <v>0</v>
      </c>
      <c r="F406" s="55">
        <f>F407</f>
        <v>0</v>
      </c>
      <c r="G406" s="118"/>
    </row>
    <row r="407" spans="1:6" s="22" customFormat="1" ht="42.75" customHeight="1" hidden="1">
      <c r="A407" s="151"/>
      <c r="B407" s="165"/>
      <c r="C407" s="253" t="s">
        <v>213</v>
      </c>
      <c r="D407" s="39" t="s">
        <v>214</v>
      </c>
      <c r="E407" s="21"/>
      <c r="F407" s="21"/>
    </row>
    <row r="408" spans="1:6" s="16" customFormat="1" ht="45" customHeight="1" hidden="1">
      <c r="A408" s="144"/>
      <c r="B408" s="54">
        <v>85212</v>
      </c>
      <c r="C408" s="363" t="s">
        <v>215</v>
      </c>
      <c r="D408" s="364"/>
      <c r="E408" s="31">
        <f>SUM(E410:E418)</f>
        <v>0</v>
      </c>
      <c r="F408" s="31">
        <f>SUM(F410:F418)</f>
        <v>0</v>
      </c>
    </row>
    <row r="409" spans="1:6" s="22" customFormat="1" ht="15" customHeight="1" hidden="1">
      <c r="A409" s="151"/>
      <c r="B409" s="165"/>
      <c r="C409" s="48"/>
      <c r="D409" s="206" t="s">
        <v>300</v>
      </c>
      <c r="E409" s="207"/>
      <c r="F409" s="207"/>
    </row>
    <row r="410" spans="1:6" s="16" customFormat="1" ht="18.75" customHeight="1" hidden="1">
      <c r="A410" s="144"/>
      <c r="B410" s="141"/>
      <c r="C410" s="312" t="s">
        <v>28</v>
      </c>
      <c r="D410" s="313" t="s">
        <v>29</v>
      </c>
      <c r="E410" s="314"/>
      <c r="F410" s="314"/>
    </row>
    <row r="411" spans="1:6" s="16" customFormat="1" ht="18.75" customHeight="1" hidden="1">
      <c r="A411" s="144"/>
      <c r="B411" s="141"/>
      <c r="C411" s="312" t="s">
        <v>30</v>
      </c>
      <c r="D411" s="313" t="s">
        <v>31</v>
      </c>
      <c r="E411" s="314"/>
      <c r="F411" s="314"/>
    </row>
    <row r="412" spans="1:6" s="22" customFormat="1" ht="18.75" customHeight="1" hidden="1">
      <c r="A412" s="151"/>
      <c r="B412" s="165"/>
      <c r="C412" s="312" t="s">
        <v>32</v>
      </c>
      <c r="D412" s="313" t="s">
        <v>33</v>
      </c>
      <c r="E412" s="45"/>
      <c r="F412" s="45"/>
    </row>
    <row r="413" spans="1:6" s="22" customFormat="1" ht="18.75" customHeight="1" hidden="1">
      <c r="A413" s="151"/>
      <c r="B413" s="165"/>
      <c r="C413" s="312" t="s">
        <v>34</v>
      </c>
      <c r="D413" s="313" t="s">
        <v>35</v>
      </c>
      <c r="E413" s="102"/>
      <c r="F413" s="102"/>
    </row>
    <row r="414" spans="1:6" s="22" customFormat="1" ht="18.75" customHeight="1" hidden="1">
      <c r="A414" s="151"/>
      <c r="B414" s="165"/>
      <c r="C414" s="312" t="s">
        <v>116</v>
      </c>
      <c r="D414" s="313" t="s">
        <v>117</v>
      </c>
      <c r="E414" s="102"/>
      <c r="F414" s="102"/>
    </row>
    <row r="415" spans="1:6" s="22" customFormat="1" ht="18.75" customHeight="1" hidden="1">
      <c r="A415" s="151"/>
      <c r="B415" s="165"/>
      <c r="C415" s="312" t="s">
        <v>36</v>
      </c>
      <c r="D415" s="191" t="s">
        <v>37</v>
      </c>
      <c r="E415" s="102"/>
      <c r="F415" s="102"/>
    </row>
    <row r="416" spans="1:6" s="22" customFormat="1" ht="25.5" hidden="1">
      <c r="A416" s="151"/>
      <c r="B416" s="165"/>
      <c r="C416" s="312" t="s">
        <v>122</v>
      </c>
      <c r="D416" s="313" t="s">
        <v>123</v>
      </c>
      <c r="E416" s="102"/>
      <c r="F416" s="102"/>
    </row>
    <row r="417" spans="1:6" s="22" customFormat="1" ht="25.5" hidden="1">
      <c r="A417" s="151"/>
      <c r="B417" s="165"/>
      <c r="C417" s="312" t="s">
        <v>303</v>
      </c>
      <c r="D417" s="313" t="s">
        <v>297</v>
      </c>
      <c r="E417" s="102"/>
      <c r="F417" s="102"/>
    </row>
    <row r="418" spans="1:6" s="22" customFormat="1" ht="25.5" hidden="1">
      <c r="A418" s="151"/>
      <c r="B418" s="165"/>
      <c r="C418" s="312" t="s">
        <v>126</v>
      </c>
      <c r="D418" s="313" t="s">
        <v>127</v>
      </c>
      <c r="E418" s="37"/>
      <c r="F418" s="21"/>
    </row>
    <row r="419" spans="1:6" s="16" customFormat="1" ht="57" hidden="1">
      <c r="A419" s="144"/>
      <c r="B419" s="141">
        <v>85213</v>
      </c>
      <c r="C419" s="309"/>
      <c r="D419" s="87" t="s">
        <v>216</v>
      </c>
      <c r="E419" s="31">
        <f>E420</f>
        <v>0</v>
      </c>
      <c r="F419" s="31">
        <f>F420</f>
        <v>0</v>
      </c>
    </row>
    <row r="420" spans="1:6" s="22" customFormat="1" ht="51" hidden="1">
      <c r="A420" s="151"/>
      <c r="B420" s="165"/>
      <c r="C420" s="157" t="s">
        <v>98</v>
      </c>
      <c r="D420" s="59" t="s">
        <v>99</v>
      </c>
      <c r="E420" s="37"/>
      <c r="F420" s="37"/>
    </row>
    <row r="421" spans="1:6" s="16" customFormat="1" ht="35.25" customHeight="1">
      <c r="A421" s="144"/>
      <c r="B421" s="30">
        <v>85214</v>
      </c>
      <c r="C421" s="363" t="s">
        <v>217</v>
      </c>
      <c r="D421" s="364"/>
      <c r="E421" s="31">
        <f>SUM(E422:E424)</f>
        <v>0</v>
      </c>
      <c r="F421" s="31">
        <f>SUM(F422:F424)</f>
        <v>67000</v>
      </c>
    </row>
    <row r="422" spans="1:6" s="22" customFormat="1" ht="21" customHeight="1">
      <c r="A422" s="151"/>
      <c r="B422" s="165"/>
      <c r="C422" s="188" t="s">
        <v>304</v>
      </c>
      <c r="D422" s="328" t="s">
        <v>310</v>
      </c>
      <c r="E422" s="102"/>
      <c r="F422" s="102">
        <v>17000</v>
      </c>
    </row>
    <row r="423" spans="1:6" s="22" customFormat="1" ht="19.5" customHeight="1">
      <c r="A423" s="151"/>
      <c r="B423" s="395" t="s">
        <v>307</v>
      </c>
      <c r="C423" s="395"/>
      <c r="D423" s="395"/>
      <c r="E423" s="395"/>
      <c r="F423" s="396"/>
    </row>
    <row r="424" spans="1:6" s="22" customFormat="1" ht="22.5" customHeight="1">
      <c r="A424" s="151"/>
      <c r="B424" s="165"/>
      <c r="C424" s="188" t="s">
        <v>304</v>
      </c>
      <c r="D424" s="328" t="s">
        <v>302</v>
      </c>
      <c r="E424" s="102"/>
      <c r="F424" s="102">
        <v>50000</v>
      </c>
    </row>
    <row r="425" spans="1:6" s="22" customFormat="1" ht="19.5" customHeight="1">
      <c r="A425" s="151"/>
      <c r="B425" s="395" t="s">
        <v>308</v>
      </c>
      <c r="C425" s="395"/>
      <c r="D425" s="395"/>
      <c r="E425" s="395"/>
      <c r="F425" s="396"/>
    </row>
    <row r="426" spans="1:6" s="16" customFormat="1" ht="19.5" customHeight="1" hidden="1">
      <c r="A426" s="144"/>
      <c r="B426" s="30">
        <v>85215</v>
      </c>
      <c r="C426" s="357" t="s">
        <v>301</v>
      </c>
      <c r="D426" s="358"/>
      <c r="E426" s="31">
        <f>E427</f>
        <v>0</v>
      </c>
      <c r="F426" s="31">
        <f>F427</f>
        <v>0</v>
      </c>
    </row>
    <row r="427" spans="1:7" s="22" customFormat="1" ht="17.25" customHeight="1" hidden="1">
      <c r="A427" s="151"/>
      <c r="B427" s="47"/>
      <c r="C427" s="188" t="s">
        <v>304</v>
      </c>
      <c r="D427" s="317" t="s">
        <v>302</v>
      </c>
      <c r="E427" s="251"/>
      <c r="F427" s="318"/>
      <c r="G427" s="56"/>
    </row>
    <row r="428" spans="1:6" s="16" customFormat="1" ht="19.5" customHeight="1">
      <c r="A428" s="144"/>
      <c r="B428" s="30">
        <v>85219</v>
      </c>
      <c r="C428" s="357" t="s">
        <v>220</v>
      </c>
      <c r="D428" s="358"/>
      <c r="E428" s="31">
        <f>SUM(E429:E433)</f>
        <v>6237</v>
      </c>
      <c r="F428" s="31">
        <f>SUM(F429:F433)</f>
        <v>0</v>
      </c>
    </row>
    <row r="429" spans="1:7" s="22" customFormat="1" ht="18.75" customHeight="1">
      <c r="A429" s="151"/>
      <c r="B429" s="47"/>
      <c r="C429" s="312" t="s">
        <v>24</v>
      </c>
      <c r="D429" s="313" t="s">
        <v>25</v>
      </c>
      <c r="E429" s="320">
        <v>4600</v>
      </c>
      <c r="F429" s="225"/>
      <c r="G429" s="56"/>
    </row>
    <row r="430" spans="1:7" s="22" customFormat="1" ht="18.75" customHeight="1">
      <c r="A430" s="151"/>
      <c r="B430" s="47"/>
      <c r="C430" s="312" t="s">
        <v>28</v>
      </c>
      <c r="D430" s="313" t="s">
        <v>29</v>
      </c>
      <c r="E430" s="320">
        <v>1416</v>
      </c>
      <c r="F430" s="225"/>
      <c r="G430" s="56"/>
    </row>
    <row r="431" spans="1:6" s="22" customFormat="1" ht="18.75" customHeight="1">
      <c r="A431" s="151"/>
      <c r="B431" s="165"/>
      <c r="C431" s="312" t="s">
        <v>30</v>
      </c>
      <c r="D431" s="313" t="s">
        <v>31</v>
      </c>
      <c r="E431" s="320">
        <v>221</v>
      </c>
      <c r="F431" s="102"/>
    </row>
    <row r="432" spans="1:6" s="22" customFormat="1" ht="18.75" customHeight="1" hidden="1">
      <c r="A432" s="151"/>
      <c r="B432" s="165"/>
      <c r="C432" s="312" t="s">
        <v>34</v>
      </c>
      <c r="D432" s="313" t="s">
        <v>35</v>
      </c>
      <c r="E432" s="320"/>
      <c r="F432" s="102"/>
    </row>
    <row r="433" spans="1:6" s="22" customFormat="1" ht="25.5" hidden="1">
      <c r="A433" s="151"/>
      <c r="B433" s="165"/>
      <c r="C433" s="188" t="s">
        <v>124</v>
      </c>
      <c r="D433" s="176" t="s">
        <v>125</v>
      </c>
      <c r="E433" s="320"/>
      <c r="F433" s="102"/>
    </row>
    <row r="434" spans="1:6" s="16" customFormat="1" ht="18" customHeight="1" hidden="1">
      <c r="A434" s="151"/>
      <c r="B434" s="30">
        <v>85295</v>
      </c>
      <c r="C434" s="363" t="s">
        <v>58</v>
      </c>
      <c r="D434" s="364"/>
      <c r="E434" s="31">
        <f>E435</f>
        <v>0</v>
      </c>
      <c r="F434" s="31">
        <f>F435</f>
        <v>0</v>
      </c>
    </row>
    <row r="435" spans="1:6" s="22" customFormat="1" ht="18.75" customHeight="1" hidden="1">
      <c r="A435" s="151"/>
      <c r="B435" s="165"/>
      <c r="C435" s="188" t="s">
        <v>304</v>
      </c>
      <c r="D435" s="319" t="s">
        <v>302</v>
      </c>
      <c r="E435" s="102">
        <f>SUM(E436:E436)</f>
        <v>0</v>
      </c>
      <c r="F435" s="102"/>
    </row>
    <row r="436" spans="1:6" s="22" customFormat="1" ht="25.5" customHeight="1" hidden="1">
      <c r="A436" s="437" t="s">
        <v>285</v>
      </c>
      <c r="B436" s="412"/>
      <c r="C436" s="412"/>
      <c r="D436" s="413"/>
      <c r="E436" s="257"/>
      <c r="F436" s="269"/>
    </row>
    <row r="437" spans="1:6" s="22" customFormat="1" ht="19.5" customHeight="1">
      <c r="A437" s="468"/>
      <c r="B437" s="466" t="s">
        <v>309</v>
      </c>
      <c r="C437" s="466"/>
      <c r="D437" s="466"/>
      <c r="E437" s="466"/>
      <c r="F437" s="467"/>
    </row>
    <row r="438" spans="1:6" ht="49.5" customHeight="1" hidden="1" thickBot="1">
      <c r="A438" s="3"/>
      <c r="B438" s="3"/>
      <c r="C438" s="3"/>
      <c r="D438" s="3"/>
      <c r="E438" s="3"/>
      <c r="F438" s="3"/>
    </row>
    <row r="439" spans="1:6" s="4" customFormat="1" ht="22.5" customHeight="1" hidden="1">
      <c r="A439" s="377" t="s">
        <v>14</v>
      </c>
      <c r="B439" s="379" t="s">
        <v>15</v>
      </c>
      <c r="C439" s="379" t="s">
        <v>16</v>
      </c>
      <c r="D439" s="379" t="s">
        <v>17</v>
      </c>
      <c r="E439" s="375" t="s">
        <v>18</v>
      </c>
      <c r="F439" s="375" t="s">
        <v>19</v>
      </c>
    </row>
    <row r="440" spans="1:6" s="4" customFormat="1" ht="15" customHeight="1" hidden="1" thickBot="1">
      <c r="A440" s="378"/>
      <c r="B440" s="376"/>
      <c r="C440" s="376"/>
      <c r="D440" s="376"/>
      <c r="E440" s="376"/>
      <c r="F440" s="376"/>
    </row>
    <row r="441" spans="1:6" s="6" customFormat="1" ht="7.5" customHeight="1" hidden="1" thickBot="1">
      <c r="A441" s="5">
        <v>1</v>
      </c>
      <c r="B441" s="5">
        <v>2</v>
      </c>
      <c r="C441" s="5">
        <v>3</v>
      </c>
      <c r="D441" s="5">
        <v>3</v>
      </c>
      <c r="E441" s="5">
        <v>4</v>
      </c>
      <c r="F441" s="5">
        <v>5</v>
      </c>
    </row>
    <row r="442" spans="1:6" s="120" customFormat="1" ht="39" customHeight="1" hidden="1" thickBot="1">
      <c r="A442" s="202">
        <v>854</v>
      </c>
      <c r="B442" s="371" t="s">
        <v>224</v>
      </c>
      <c r="C442" s="372"/>
      <c r="D442" s="373"/>
      <c r="E442" s="119">
        <f>E445</f>
        <v>0</v>
      </c>
      <c r="F442" s="306">
        <f>F445</f>
        <v>0</v>
      </c>
    </row>
    <row r="443" spans="1:6" s="22" customFormat="1" ht="28.5" hidden="1">
      <c r="A443" s="74"/>
      <c r="B443" s="121">
        <v>85412</v>
      </c>
      <c r="C443" s="92"/>
      <c r="D443" s="76" t="s">
        <v>225</v>
      </c>
      <c r="E443" s="94">
        <f>E444</f>
        <v>0</v>
      </c>
      <c r="F443" s="94">
        <f>F444</f>
        <v>0</v>
      </c>
    </row>
    <row r="444" spans="1:6" s="22" customFormat="1" ht="21" customHeight="1" hidden="1">
      <c r="A444" s="17"/>
      <c r="B444" s="69"/>
      <c r="C444" s="69">
        <v>4300</v>
      </c>
      <c r="D444" s="39" t="s">
        <v>37</v>
      </c>
      <c r="E444" s="21"/>
      <c r="F444" s="21"/>
    </row>
    <row r="445" spans="1:6" s="22" customFormat="1" ht="27" customHeight="1" hidden="1">
      <c r="A445" s="151"/>
      <c r="B445" s="123">
        <v>85415</v>
      </c>
      <c r="C445" s="363" t="s">
        <v>260</v>
      </c>
      <c r="D445" s="364"/>
      <c r="E445" s="102">
        <f>E446</f>
        <v>0</v>
      </c>
      <c r="F445" s="102">
        <f>F446</f>
        <v>0</v>
      </c>
    </row>
    <row r="446" spans="1:6" s="22" customFormat="1" ht="21" customHeight="1" hidden="1">
      <c r="A446" s="151"/>
      <c r="B446" s="165"/>
      <c r="C446" s="175">
        <v>3260</v>
      </c>
      <c r="D446" s="206" t="s">
        <v>305</v>
      </c>
      <c r="E446" s="21">
        <f>SUM(E447:E449)</f>
        <v>0</v>
      </c>
      <c r="F446" s="21"/>
    </row>
    <row r="447" spans="1:6" s="22" customFormat="1" ht="16.5" customHeight="1" hidden="1">
      <c r="A447" s="151"/>
      <c r="C447" s="428" t="s">
        <v>287</v>
      </c>
      <c r="D447" s="429"/>
      <c r="E447" s="323"/>
      <c r="F447" s="199"/>
    </row>
    <row r="448" spans="1:6" s="16" customFormat="1" ht="15" customHeight="1" hidden="1">
      <c r="A448" s="151"/>
      <c r="B448" s="141"/>
      <c r="C448" s="182"/>
      <c r="D448" s="308" t="s">
        <v>286</v>
      </c>
      <c r="E448" s="324"/>
      <c r="F448" s="138"/>
    </row>
    <row r="449" spans="1:6" s="16" customFormat="1" ht="15" customHeight="1" hidden="1">
      <c r="A449" s="151"/>
      <c r="B449" s="141"/>
      <c r="C449" s="321"/>
      <c r="D449" s="227" t="s">
        <v>306</v>
      </c>
      <c r="E449" s="322"/>
      <c r="F449" s="81"/>
    </row>
    <row r="450" spans="1:6" s="22" customFormat="1" ht="18.75" customHeight="1" hidden="1">
      <c r="A450" s="401" t="s">
        <v>256</v>
      </c>
      <c r="B450" s="402"/>
      <c r="C450" s="158" t="s">
        <v>46</v>
      </c>
      <c r="D450" s="176" t="s">
        <v>241</v>
      </c>
      <c r="E450" s="183">
        <f>E452</f>
        <v>0</v>
      </c>
      <c r="F450" s="183">
        <f>F451</f>
        <v>0</v>
      </c>
    </row>
    <row r="451" spans="1:6" s="22" customFormat="1" ht="30.75" customHeight="1" hidden="1">
      <c r="A451" s="401"/>
      <c r="B451" s="402"/>
      <c r="C451" s="193"/>
      <c r="D451" s="194" t="s">
        <v>255</v>
      </c>
      <c r="E451" s="195"/>
      <c r="F451" s="197"/>
    </row>
    <row r="452" spans="1:6" s="22" customFormat="1" ht="30" customHeight="1" hidden="1">
      <c r="A452" s="403"/>
      <c r="B452" s="404"/>
      <c r="C452" s="192"/>
      <c r="D452" s="190" t="s">
        <v>253</v>
      </c>
      <c r="E452" s="196"/>
      <c r="F452" s="37"/>
    </row>
    <row r="453" spans="1:6" s="22" customFormat="1" ht="28.5" customHeight="1" hidden="1" thickBot="1">
      <c r="A453" s="27"/>
      <c r="B453" s="35"/>
      <c r="C453" s="24" t="s">
        <v>71</v>
      </c>
      <c r="D453" s="39" t="s">
        <v>233</v>
      </c>
      <c r="E453" s="34"/>
      <c r="F453" s="34"/>
    </row>
    <row r="454" spans="1:6" s="22" customFormat="1" ht="14.25" customHeight="1" thickBot="1">
      <c r="A454" s="46"/>
      <c r="B454" s="47"/>
      <c r="C454" s="48"/>
      <c r="D454" s="49"/>
      <c r="E454" s="50"/>
      <c r="F454" s="50"/>
    </row>
    <row r="455" spans="1:6" s="4" customFormat="1" ht="22.5" customHeight="1">
      <c r="A455" s="377" t="s">
        <v>14</v>
      </c>
      <c r="B455" s="379" t="s">
        <v>15</v>
      </c>
      <c r="C455" s="379" t="s">
        <v>16</v>
      </c>
      <c r="D455" s="379" t="s">
        <v>17</v>
      </c>
      <c r="E455" s="375" t="s">
        <v>18</v>
      </c>
      <c r="F455" s="375" t="s">
        <v>19</v>
      </c>
    </row>
    <row r="456" spans="1:6" s="4" customFormat="1" ht="15" customHeight="1" thickBot="1">
      <c r="A456" s="378"/>
      <c r="B456" s="376"/>
      <c r="C456" s="376"/>
      <c r="D456" s="376"/>
      <c r="E456" s="376"/>
      <c r="F456" s="376"/>
    </row>
    <row r="457" spans="1:6" s="6" customFormat="1" ht="7.5" customHeight="1" thickBot="1">
      <c r="A457" s="133">
        <v>1</v>
      </c>
      <c r="B457" s="133">
        <v>2</v>
      </c>
      <c r="C457" s="66">
        <v>3</v>
      </c>
      <c r="D457" s="66">
        <v>4</v>
      </c>
      <c r="E457" s="66">
        <v>5</v>
      </c>
      <c r="F457" s="66">
        <v>6</v>
      </c>
    </row>
    <row r="458" spans="1:6" s="120" customFormat="1" ht="27.75" customHeight="1" thickBot="1">
      <c r="A458" s="53">
        <v>900</v>
      </c>
      <c r="B458" s="371" t="s">
        <v>226</v>
      </c>
      <c r="C458" s="372"/>
      <c r="D458" s="373"/>
      <c r="E458" s="119">
        <f>E461+E467</f>
        <v>1270</v>
      </c>
      <c r="F458" s="119">
        <f>F461+F467</f>
        <v>1270</v>
      </c>
    </row>
    <row r="459" spans="1:6" s="22" customFormat="1" ht="19.5" customHeight="1" hidden="1">
      <c r="A459" s="74"/>
      <c r="B459" s="121">
        <v>90001</v>
      </c>
      <c r="C459" s="92"/>
      <c r="D459" s="93" t="s">
        <v>227</v>
      </c>
      <c r="E459" s="122">
        <f>E460</f>
        <v>0</v>
      </c>
      <c r="F459" s="122">
        <f>F460</f>
        <v>0</v>
      </c>
    </row>
    <row r="460" spans="1:6" s="22" customFormat="1" ht="18" customHeight="1" hidden="1">
      <c r="A460" s="17"/>
      <c r="B460" s="69"/>
      <c r="C460" s="69">
        <v>4260</v>
      </c>
      <c r="D460" s="39" t="s">
        <v>72</v>
      </c>
      <c r="E460" s="21"/>
      <c r="F460" s="21"/>
    </row>
    <row r="461" spans="1:6" s="22" customFormat="1" ht="19.5" customHeight="1">
      <c r="A461" s="151"/>
      <c r="B461" s="123">
        <v>90002</v>
      </c>
      <c r="C461" s="353" t="s">
        <v>228</v>
      </c>
      <c r="D461" s="354"/>
      <c r="E461" s="124">
        <f>E462+E464</f>
        <v>1270</v>
      </c>
      <c r="F461" s="124">
        <f>F462+F464</f>
        <v>1070</v>
      </c>
    </row>
    <row r="462" spans="1:6" s="22" customFormat="1" ht="19.5" customHeight="1">
      <c r="A462" s="151"/>
      <c r="B462" s="146"/>
      <c r="C462" s="101" t="s">
        <v>34</v>
      </c>
      <c r="D462" s="258" t="s">
        <v>35</v>
      </c>
      <c r="E462" s="102">
        <v>1070</v>
      </c>
      <c r="F462" s="102"/>
    </row>
    <row r="463" spans="1:6" s="22" customFormat="1" ht="29.25" customHeight="1">
      <c r="A463" s="224"/>
      <c r="B463" s="190"/>
      <c r="C463" s="397" t="s">
        <v>326</v>
      </c>
      <c r="D463" s="398"/>
      <c r="E463" s="267" t="s">
        <v>327</v>
      </c>
      <c r="F463" s="267"/>
    </row>
    <row r="464" spans="1:6" s="22" customFormat="1" ht="19.5" customHeight="1">
      <c r="A464" s="151"/>
      <c r="B464" s="146"/>
      <c r="C464" s="101" t="s">
        <v>36</v>
      </c>
      <c r="D464" s="258" t="s">
        <v>37</v>
      </c>
      <c r="E464" s="102">
        <v>200</v>
      </c>
      <c r="F464" s="102">
        <v>1070</v>
      </c>
    </row>
    <row r="465" spans="1:6" s="22" customFormat="1" ht="29.25" customHeight="1">
      <c r="A465" s="224"/>
      <c r="B465" s="190"/>
      <c r="C465" s="397" t="s">
        <v>326</v>
      </c>
      <c r="D465" s="398"/>
      <c r="E465" s="267"/>
      <c r="F465" s="267" t="s">
        <v>327</v>
      </c>
    </row>
    <row r="466" spans="1:6" s="22" customFormat="1" ht="18.75" customHeight="1">
      <c r="A466" s="224"/>
      <c r="B466" s="190"/>
      <c r="C466" s="397" t="s">
        <v>328</v>
      </c>
      <c r="D466" s="398"/>
      <c r="E466" s="267">
        <v>200</v>
      </c>
      <c r="F466" s="267"/>
    </row>
    <row r="467" spans="1:6" s="22" customFormat="1" ht="24" customHeight="1">
      <c r="A467" s="151"/>
      <c r="B467" s="123">
        <v>90008</v>
      </c>
      <c r="C467" s="368" t="s">
        <v>279</v>
      </c>
      <c r="D467" s="364"/>
      <c r="E467" s="124">
        <f>E468</f>
        <v>0</v>
      </c>
      <c r="F467" s="124">
        <f>F468+F469</f>
        <v>200</v>
      </c>
    </row>
    <row r="468" spans="1:6" s="22" customFormat="1" ht="19.5" customHeight="1" thickBot="1">
      <c r="A468" s="151"/>
      <c r="B468" s="146"/>
      <c r="C468" s="101" t="s">
        <v>34</v>
      </c>
      <c r="D468" s="258" t="s">
        <v>35</v>
      </c>
      <c r="E468" s="102"/>
      <c r="F468" s="102">
        <v>200</v>
      </c>
    </row>
    <row r="469" spans="1:6" s="22" customFormat="1" ht="38.25" hidden="1">
      <c r="A469" s="151"/>
      <c r="B469" s="165"/>
      <c r="C469" s="65">
        <v>6298</v>
      </c>
      <c r="D469" s="191" t="s">
        <v>45</v>
      </c>
      <c r="E469" s="45"/>
      <c r="F469" s="45"/>
    </row>
    <row r="470" spans="1:6" s="22" customFormat="1" ht="16.5" customHeight="1" hidden="1">
      <c r="A470" s="278"/>
      <c r="B470" s="279"/>
      <c r="C470" s="279"/>
      <c r="D470" s="232" t="s">
        <v>266</v>
      </c>
      <c r="E470" s="266"/>
      <c r="F470" s="267"/>
    </row>
    <row r="471" spans="1:6" s="22" customFormat="1" ht="19.5" customHeight="1" hidden="1">
      <c r="A471" s="60"/>
      <c r="B471" s="85">
        <v>90015</v>
      </c>
      <c r="C471" s="43"/>
      <c r="D471" s="125" t="s">
        <v>229</v>
      </c>
      <c r="E471" s="198">
        <f>E472</f>
        <v>0</v>
      </c>
      <c r="F471" s="198">
        <f>F472</f>
        <v>0</v>
      </c>
    </row>
    <row r="472" spans="1:6" s="22" customFormat="1" ht="18" customHeight="1" hidden="1">
      <c r="A472" s="27"/>
      <c r="B472" s="69"/>
      <c r="C472" s="69">
        <v>4260</v>
      </c>
      <c r="D472" s="39" t="s">
        <v>72</v>
      </c>
      <c r="E472" s="21"/>
      <c r="F472" s="21"/>
    </row>
    <row r="473" spans="1:6" s="22" customFormat="1" ht="19.5" customHeight="1" hidden="1">
      <c r="A473" s="27"/>
      <c r="B473" s="123">
        <v>90095</v>
      </c>
      <c r="C473" s="101"/>
      <c r="D473" s="77" t="s">
        <v>58</v>
      </c>
      <c r="E473" s="124">
        <f>E474</f>
        <v>0</v>
      </c>
      <c r="F473" s="124">
        <f>F474</f>
        <v>0</v>
      </c>
    </row>
    <row r="474" spans="1:6" s="22" customFormat="1" ht="18" customHeight="1" hidden="1" thickBot="1">
      <c r="A474" s="17"/>
      <c r="B474" s="69"/>
      <c r="C474" s="69">
        <v>4300</v>
      </c>
      <c r="D474" s="39" t="s">
        <v>37</v>
      </c>
      <c r="E474" s="21"/>
      <c r="F474" s="21"/>
    </row>
    <row r="475" spans="1:7" s="126" customFormat="1" ht="28.5" customHeight="1" thickBot="1">
      <c r="A475" s="380" t="s">
        <v>237</v>
      </c>
      <c r="B475" s="381"/>
      <c r="C475" s="381"/>
      <c r="D475" s="382"/>
      <c r="E475" s="441">
        <f>E379+E405+E442+E253+E458+E241+E236+E227+E189+E101+E7</f>
        <v>152789.32</v>
      </c>
      <c r="F475" s="115">
        <f>F379+F405+F442+F253+F458+F241+F236+F227+F189+F101+F7</f>
        <v>123052</v>
      </c>
      <c r="G475" s="181">
        <f>E475-F475</f>
        <v>29737.320000000007</v>
      </c>
    </row>
    <row r="476" spans="5:9" ht="17.25" customHeight="1">
      <c r="E476" s="184"/>
      <c r="F476" s="185"/>
      <c r="G476" s="185"/>
      <c r="H476" s="302">
        <v>16984324.83</v>
      </c>
      <c r="I476" s="302">
        <f>1!G396-2!H476</f>
        <v>-1448914.9999999981</v>
      </c>
    </row>
    <row r="477" spans="1:9" ht="14.25">
      <c r="A477" s="128" t="s">
        <v>238</v>
      </c>
      <c r="B477" s="129"/>
      <c r="C477" s="129"/>
      <c r="E477" s="186"/>
      <c r="H477" s="302"/>
      <c r="I477" s="302"/>
    </row>
    <row r="478" spans="2:9" ht="14.25">
      <c r="B478" s="132"/>
      <c r="C478" s="129"/>
      <c r="D478" s="131"/>
      <c r="E478" s="186"/>
      <c r="F478" s="186"/>
      <c r="G478" s="185"/>
      <c r="H478" s="302">
        <f>H476+G475</f>
        <v>17014062.15</v>
      </c>
      <c r="I478" s="302">
        <f>1!G400-2!H478</f>
        <v>-1448914.9999999981</v>
      </c>
    </row>
    <row r="479" spans="2:7" ht="12.75">
      <c r="B479" s="129"/>
      <c r="C479" s="129"/>
      <c r="D479" s="131"/>
      <c r="E479" s="131"/>
      <c r="F479" s="186">
        <f>E475-F475</f>
        <v>29737.320000000007</v>
      </c>
      <c r="G479" s="185"/>
    </row>
    <row r="480" spans="2:6" ht="12.75">
      <c r="B480" s="129"/>
      <c r="C480" s="129"/>
      <c r="D480" s="131"/>
      <c r="E480" s="131"/>
      <c r="F480" s="186"/>
    </row>
    <row r="481" spans="2:6" ht="12.75">
      <c r="B481" s="129"/>
      <c r="C481" s="129"/>
      <c r="D481" s="131"/>
      <c r="E481" s="131"/>
      <c r="F481" s="186"/>
    </row>
    <row r="482" spans="2:6" ht="12.75">
      <c r="B482" s="129"/>
      <c r="C482" s="129"/>
      <c r="D482" s="131"/>
      <c r="E482" s="131"/>
      <c r="F482" s="186"/>
    </row>
    <row r="483" spans="2:6" ht="12.75">
      <c r="B483" s="129"/>
      <c r="C483" s="129"/>
      <c r="D483" s="131"/>
      <c r="E483" s="131"/>
      <c r="F483" s="186"/>
    </row>
    <row r="484" spans="2:6" ht="12.75">
      <c r="B484" s="129"/>
      <c r="C484" s="129"/>
      <c r="D484" s="131"/>
      <c r="E484" s="131"/>
      <c r="F484" s="131"/>
    </row>
    <row r="485" spans="2:6" ht="12.75">
      <c r="B485" s="129"/>
      <c r="C485" s="129"/>
      <c r="D485" s="131"/>
      <c r="E485" s="131"/>
      <c r="F485" s="131"/>
    </row>
    <row r="486" spans="2:6" ht="12.75">
      <c r="B486" s="129"/>
      <c r="C486" s="129"/>
      <c r="D486" s="131"/>
      <c r="E486" s="131"/>
      <c r="F486" s="131"/>
    </row>
    <row r="487" spans="2:6" ht="12.75">
      <c r="B487" s="129"/>
      <c r="C487" s="129"/>
      <c r="D487" s="131"/>
      <c r="E487" s="131"/>
      <c r="F487" s="131"/>
    </row>
    <row r="488" spans="2:6" ht="12.75">
      <c r="B488" s="129"/>
      <c r="C488" s="129"/>
      <c r="D488" s="131"/>
      <c r="E488" s="131"/>
      <c r="F488" s="131"/>
    </row>
    <row r="489" spans="2:6" ht="12.75">
      <c r="B489" s="129"/>
      <c r="C489" s="129"/>
      <c r="D489" s="131"/>
      <c r="E489" s="131"/>
      <c r="F489" s="131"/>
    </row>
    <row r="490" spans="2:6" ht="12.75">
      <c r="B490" s="129"/>
      <c r="C490" s="129"/>
      <c r="D490" s="131"/>
      <c r="E490" s="131"/>
      <c r="F490" s="131"/>
    </row>
    <row r="491" spans="2:6" ht="12.75">
      <c r="B491" s="129"/>
      <c r="C491" s="129"/>
      <c r="D491" s="131"/>
      <c r="E491" s="131"/>
      <c r="F491" s="131"/>
    </row>
    <row r="492" spans="2:6" ht="12.75">
      <c r="B492" s="129"/>
      <c r="C492" s="129"/>
      <c r="D492" s="131"/>
      <c r="E492" s="131"/>
      <c r="F492" s="131"/>
    </row>
    <row r="493" spans="2:6" ht="12.75">
      <c r="B493" s="129"/>
      <c r="C493" s="129"/>
      <c r="D493" s="131"/>
      <c r="E493" s="131"/>
      <c r="F493" s="131"/>
    </row>
    <row r="494" spans="2:6" ht="12.75">
      <c r="B494" s="129"/>
      <c r="C494" s="129"/>
      <c r="D494" s="131"/>
      <c r="E494" s="131"/>
      <c r="F494" s="131"/>
    </row>
    <row r="495" spans="2:6" ht="12.75">
      <c r="B495" s="129"/>
      <c r="C495" s="129"/>
      <c r="D495" s="131"/>
      <c r="E495" s="131"/>
      <c r="F495" s="131"/>
    </row>
    <row r="496" spans="2:6" ht="12.75">
      <c r="B496" s="129"/>
      <c r="C496" s="129"/>
      <c r="D496" s="131"/>
      <c r="E496" s="131"/>
      <c r="F496" s="131"/>
    </row>
    <row r="497" spans="2:6" ht="12.75">
      <c r="B497" s="129"/>
      <c r="C497" s="129"/>
      <c r="D497" s="131"/>
      <c r="E497" s="131"/>
      <c r="F497" s="131"/>
    </row>
    <row r="498" spans="2:6" ht="12.75">
      <c r="B498" s="129"/>
      <c r="C498" s="129"/>
      <c r="D498" s="131"/>
      <c r="E498" s="131"/>
      <c r="F498" s="131"/>
    </row>
    <row r="499" spans="2:6" ht="12.75">
      <c r="B499" s="129"/>
      <c r="C499" s="129"/>
      <c r="D499" s="131"/>
      <c r="E499" s="131"/>
      <c r="F499" s="131"/>
    </row>
    <row r="500" spans="2:6" ht="12.75">
      <c r="B500" s="129"/>
      <c r="C500" s="129"/>
      <c r="D500" s="131"/>
      <c r="E500" s="131"/>
      <c r="F500" s="131"/>
    </row>
    <row r="501" spans="2:6" ht="12.75">
      <c r="B501" s="129"/>
      <c r="C501" s="129"/>
      <c r="D501" s="131"/>
      <c r="E501" s="131"/>
      <c r="F501" s="131"/>
    </row>
    <row r="502" spans="2:6" ht="12.75">
      <c r="B502" s="129"/>
      <c r="C502" s="129"/>
      <c r="D502" s="131"/>
      <c r="E502" s="131"/>
      <c r="F502" s="131"/>
    </row>
    <row r="503" spans="2:6" ht="12.75">
      <c r="B503" s="129"/>
      <c r="C503" s="129"/>
      <c r="D503" s="131"/>
      <c r="E503" s="131"/>
      <c r="F503" s="131"/>
    </row>
    <row r="504" spans="2:6" ht="12.75">
      <c r="B504" s="129"/>
      <c r="C504" s="129"/>
      <c r="D504" s="131"/>
      <c r="E504" s="131"/>
      <c r="F504" s="131"/>
    </row>
    <row r="505" spans="2:6" ht="12.75">
      <c r="B505" s="129"/>
      <c r="C505" s="129"/>
      <c r="D505" s="131"/>
      <c r="E505" s="131"/>
      <c r="F505" s="131"/>
    </row>
    <row r="506" spans="2:6" ht="12.75">
      <c r="B506" s="129"/>
      <c r="C506" s="129"/>
      <c r="D506" s="131"/>
      <c r="E506" s="131"/>
      <c r="F506" s="131"/>
    </row>
    <row r="507" spans="2:6" ht="12.75">
      <c r="B507" s="129"/>
      <c r="C507" s="129"/>
      <c r="D507" s="131"/>
      <c r="E507" s="131"/>
      <c r="F507" s="131"/>
    </row>
    <row r="508" spans="2:6" ht="12.75">
      <c r="B508" s="129"/>
      <c r="C508" s="129"/>
      <c r="D508" s="131"/>
      <c r="E508" s="131"/>
      <c r="F508" s="131"/>
    </row>
    <row r="509" spans="2:6" ht="12.75">
      <c r="B509" s="129"/>
      <c r="C509" s="129"/>
      <c r="D509" s="131"/>
      <c r="E509" s="131"/>
      <c r="F509" s="131"/>
    </row>
  </sheetData>
  <mergeCells count="131">
    <mergeCell ref="F455:F456"/>
    <mergeCell ref="A455:A456"/>
    <mergeCell ref="B455:B456"/>
    <mergeCell ref="C455:C456"/>
    <mergeCell ref="D455:D456"/>
    <mergeCell ref="D221:D222"/>
    <mergeCell ref="E221:E222"/>
    <mergeCell ref="F221:F222"/>
    <mergeCell ref="A285:A286"/>
    <mergeCell ref="B285:B286"/>
    <mergeCell ref="C285:C286"/>
    <mergeCell ref="D285:D286"/>
    <mergeCell ref="E285:E286"/>
    <mergeCell ref="F285:F286"/>
    <mergeCell ref="A396:B399"/>
    <mergeCell ref="A221:A222"/>
    <mergeCell ref="B221:B222"/>
    <mergeCell ref="C221:C222"/>
    <mergeCell ref="C239:F239"/>
    <mergeCell ref="C254:D254"/>
    <mergeCell ref="C388:D388"/>
    <mergeCell ref="A389:B391"/>
    <mergeCell ref="C224:C225"/>
    <mergeCell ref="D224:D225"/>
    <mergeCell ref="E224:E225"/>
    <mergeCell ref="F224:F225"/>
    <mergeCell ref="B375:D375"/>
    <mergeCell ref="D402:D403"/>
    <mergeCell ref="B46:F46"/>
    <mergeCell ref="C158:D158"/>
    <mergeCell ref="A159:B165"/>
    <mergeCell ref="C41:F41"/>
    <mergeCell ref="A41:B45"/>
    <mergeCell ref="B218:F218"/>
    <mergeCell ref="A224:A225"/>
    <mergeCell ref="B224:B225"/>
    <mergeCell ref="B437:F437"/>
    <mergeCell ref="C447:D447"/>
    <mergeCell ref="C426:D426"/>
    <mergeCell ref="C428:D428"/>
    <mergeCell ref="C434:D434"/>
    <mergeCell ref="A436:D436"/>
    <mergeCell ref="A439:A440"/>
    <mergeCell ref="B439:B440"/>
    <mergeCell ref="C439:C440"/>
    <mergeCell ref="C264:D264"/>
    <mergeCell ref="C269:D269"/>
    <mergeCell ref="B250:E250"/>
    <mergeCell ref="B425:F425"/>
    <mergeCell ref="C278:D278"/>
    <mergeCell ref="C289:D289"/>
    <mergeCell ref="C421:D421"/>
    <mergeCell ref="C392:D392"/>
    <mergeCell ref="C408:D408"/>
    <mergeCell ref="B385:D385"/>
    <mergeCell ref="C273:D273"/>
    <mergeCell ref="E402:E403"/>
    <mergeCell ref="F402:F403"/>
    <mergeCell ref="B209:D209"/>
    <mergeCell ref="C301:D301"/>
    <mergeCell ref="C329:D329"/>
    <mergeCell ref="C237:D237"/>
    <mergeCell ref="C248:D248"/>
    <mergeCell ref="A238:B240"/>
    <mergeCell ref="C262:D262"/>
    <mergeCell ref="B166:D166"/>
    <mergeCell ref="B33:D33"/>
    <mergeCell ref="B34:D34"/>
    <mergeCell ref="B423:F423"/>
    <mergeCell ref="B378:D378"/>
    <mergeCell ref="B379:D379"/>
    <mergeCell ref="B52:D52"/>
    <mergeCell ref="C294:D294"/>
    <mergeCell ref="C298:D298"/>
    <mergeCell ref="C275:D275"/>
    <mergeCell ref="D116:D117"/>
    <mergeCell ref="F116:F117"/>
    <mergeCell ref="B32:D32"/>
    <mergeCell ref="E116:E117"/>
    <mergeCell ref="A111:B114"/>
    <mergeCell ref="B116:B117"/>
    <mergeCell ref="C116:C117"/>
    <mergeCell ref="C40:D40"/>
    <mergeCell ref="B189:D189"/>
    <mergeCell ref="B227:D227"/>
    <mergeCell ref="B253:D253"/>
    <mergeCell ref="A255:B257"/>
    <mergeCell ref="C192:D192"/>
    <mergeCell ref="C216:D216"/>
    <mergeCell ref="C228:D228"/>
    <mergeCell ref="B236:D236"/>
    <mergeCell ref="A231:B235"/>
    <mergeCell ref="A202:B204"/>
    <mergeCell ref="A2:F2"/>
    <mergeCell ref="A450:B452"/>
    <mergeCell ref="B101:D101"/>
    <mergeCell ref="B241:D241"/>
    <mergeCell ref="A402:A403"/>
    <mergeCell ref="B402:B403"/>
    <mergeCell ref="C402:C403"/>
    <mergeCell ref="F4:F5"/>
    <mergeCell ref="F439:F440"/>
    <mergeCell ref="B442:D442"/>
    <mergeCell ref="A475:D475"/>
    <mergeCell ref="E4:E5"/>
    <mergeCell ref="B405:D405"/>
    <mergeCell ref="A4:A5"/>
    <mergeCell ref="B4:B5"/>
    <mergeCell ref="C4:C5"/>
    <mergeCell ref="D4:D5"/>
    <mergeCell ref="A116:A117"/>
    <mergeCell ref="C8:D8"/>
    <mergeCell ref="C29:D29"/>
    <mergeCell ref="B7:D7"/>
    <mergeCell ref="C108:D108"/>
    <mergeCell ref="A30:B30"/>
    <mergeCell ref="B75:D75"/>
    <mergeCell ref="B21:D21"/>
    <mergeCell ref="B24:D24"/>
    <mergeCell ref="B31:D31"/>
    <mergeCell ref="A12:B18"/>
    <mergeCell ref="C461:D461"/>
    <mergeCell ref="C467:D467"/>
    <mergeCell ref="C465:D465"/>
    <mergeCell ref="C463:D463"/>
    <mergeCell ref="C466:D466"/>
    <mergeCell ref="C445:D445"/>
    <mergeCell ref="D439:D440"/>
    <mergeCell ref="E439:E440"/>
    <mergeCell ref="B458:D458"/>
    <mergeCell ref="E455:E456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85 /2008
z dnia 28 października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2008-10-28T13:28:41Z</cp:lastPrinted>
  <dcterms:created xsi:type="dcterms:W3CDTF">2008-02-21T12:21:20Z</dcterms:created>
  <dcterms:modified xsi:type="dcterms:W3CDTF">2008-10-28T13:31:45Z</dcterms:modified>
  <cp:category/>
  <cp:version/>
  <cp:contentType/>
  <cp:contentStatus/>
</cp:coreProperties>
</file>