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700" activeTab="1"/>
  </bookViews>
  <sheets>
    <sheet name="1" sheetId="1" r:id="rId1"/>
    <sheet name="2" sheetId="2" r:id="rId2"/>
  </sheets>
  <definedNames>
    <definedName name="_xlnm.Print_Area" localSheetId="0">'1'!$A$1:$F$391</definedName>
    <definedName name="_xlnm.Print_Area" localSheetId="1">'2'!$A$1:$F$481</definedName>
  </definedNames>
  <calcPr fullCalcOnLoad="1"/>
</workbook>
</file>

<file path=xl/sharedStrings.xml><?xml version="1.0" encoding="utf-8"?>
<sst xmlns="http://schemas.openxmlformats.org/spreadsheetml/2006/main" count="1396" uniqueCount="328">
  <si>
    <t xml:space="preserve">Budowa kanalizacji sanitarnej dla miejscowości Jezierzany, Jakuszów, Pątnówek i Bobrów </t>
  </si>
  <si>
    <t xml:space="preserve">Budowa kanalizacji sanitarnej wraz z przyłączami dla miejscowości Gniewomirowice i Goślinów </t>
  </si>
  <si>
    <t>Przebudowa kanalizacji sanitarnej w obrębie wsi Miłkowice (modernizacja kolektora sanitarnego przy ul. Proletariackiej)</t>
  </si>
  <si>
    <t>Budowa wodociągu tranzytowego Niedźwiedzice-Miłkowice i udział w budowie Stacji Uzdatniania Wody w Okmianach</t>
  </si>
  <si>
    <t xml:space="preserve">Budowa przykanalików w ramach zadania pn.: Budowa kanalizacji sanitarnej dla miejscowości Rzeszotary i Dobrzejów (kontynuacja i poszerzenie projektu i robót) </t>
  </si>
  <si>
    <t>Remont dróg transportu rolnego w Siedliskach</t>
  </si>
  <si>
    <t>Remont drogi transportu rolnego w Rzeszotarach</t>
  </si>
  <si>
    <t>Remont chodników w Miłkowicach (kontynuacja)</t>
  </si>
  <si>
    <t>Remont drogi Grzymalin-Głuchowice</t>
  </si>
  <si>
    <t>Utworzenie Strefy Aktywności Gospodarczej w Rzeszotarach</t>
  </si>
  <si>
    <t>Dokumentacja hydrogeologiczna i pizmoetrów na składowisku odpadów w Grzymalinie</t>
  </si>
  <si>
    <t>Budowa kotłowni ekologicznej dla kompleksu budynków publicznych w Miłkowicach</t>
  </si>
  <si>
    <t>Utworzenie Centrum Edukacyjno-Kulturalnego w miejscowości Ulesie</t>
  </si>
  <si>
    <t>Zmiana sposobu użytkowania i modernizacja budynku po byłej stołówce w Miłkowicach z przeznaczeniem na bibliotekę, czytelnię internetową i świetlicę</t>
  </si>
  <si>
    <t>Dokumentacja na modernizację obiektu sportowego w Głuchowicach wraz z budową budynku socjalnego</t>
  </si>
  <si>
    <t>Dział</t>
  </si>
  <si>
    <t>Rozdział</t>
  </si>
  <si>
    <t>§</t>
  </si>
  <si>
    <t>Treść</t>
  </si>
  <si>
    <t>Zwiększenie planu</t>
  </si>
  <si>
    <t>Zmniejszenie planu</t>
  </si>
  <si>
    <t>010</t>
  </si>
  <si>
    <t>ROLNICTWO I ŁOWIECTWO</t>
  </si>
  <si>
    <t>01008</t>
  </si>
  <si>
    <t>Melioracje wodne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</si>
  <si>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</si>
  <si>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</si>
  <si>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</si>
  <si>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</si>
  <si>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</si>
  <si>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</si>
  <si>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</si>
  <si>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</si>
  <si>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4170</t>
  </si>
  <si>
    <t>Wynagrodzenia bezosobowe</t>
  </si>
  <si>
    <t>4210</t>
  </si>
  <si>
    <t>Zakup materiałów i wyposażenia</t>
  </si>
  <si>
    <t>4300</t>
  </si>
  <si>
    <t>Zakup usług pozostałych</t>
  </si>
  <si>
    <t>4440</t>
  </si>
  <si>
    <t>Odpisy na ZFŚS</t>
  </si>
  <si>
    <t>01010</t>
  </si>
  <si>
    <t>Infrastruktura wodociągowa i sanitacyjna wsi</t>
  </si>
  <si>
    <t>0970</t>
  </si>
  <si>
    <t>Wpływy z różnych dochodów</t>
  </si>
  <si>
    <t>Dotacje otrzymane z funduszy celowych na finansowanie i dofinansowanie kosztów realizacji inwestycji i zakupów inwestycyjnych jednostek sektora finansów publicznych</t>
  </si>
  <si>
    <t>Środki na dofinansowanie własnych inwestycji gmin, powiatów, samorządów województw pozyskane z innych źródeł</t>
  </si>
  <si>
    <t>6050</t>
  </si>
  <si>
    <t>Wydatki inwestycyjne jednostek budżetowych</t>
  </si>
  <si>
    <t>6058</t>
  </si>
  <si>
    <t>Stacja Chemiczno-Rolnicza</t>
  </si>
  <si>
    <t>01030</t>
  </si>
  <si>
    <t>Izby rolnicze</t>
  </si>
  <si>
    <t>01039</t>
  </si>
  <si>
    <t>Pozostałe zadania Wspólnej Polityki Rolnej</t>
  </si>
  <si>
    <t>01095</t>
  </si>
  <si>
    <t>Pozostała działalność</t>
  </si>
  <si>
    <t>0870</t>
  </si>
  <si>
    <t xml:space="preserve">Wpływy ze sprzedaży składników majątkowych </t>
  </si>
  <si>
    <t>020</t>
  </si>
  <si>
    <t>LEŚNICTWO</t>
  </si>
  <si>
    <t>02001</t>
  </si>
  <si>
    <t>Gospodarka leśna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</si>
  <si>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</si>
  <si>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</si>
  <si>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WYTWARZANIE I ZAOPATRYWANIE W ENERGIĘ ELEKTRYCZNĄ, GAZ I WODĘ</t>
  </si>
  <si>
    <t>Dostarczanie wody</t>
  </si>
  <si>
    <t>2650</t>
  </si>
  <si>
    <t>Dotacja przedmiotowa z budżetu dla zakładu budżetowego</t>
  </si>
  <si>
    <t>4260</t>
  </si>
  <si>
    <t>Zakup energii</t>
  </si>
  <si>
    <t>TRANSPORT I ŁĄCZNOŚĆ</t>
  </si>
  <si>
    <t>Drogi publiczne powiatowe</t>
  </si>
  <si>
    <t>4430</t>
  </si>
  <si>
    <t>Różne opłaty i składki</t>
  </si>
  <si>
    <t>Drogi publiczne gminne</t>
  </si>
  <si>
    <t>2700</t>
  </si>
  <si>
    <t>Środki na dofinansowanie własnych zadań bieżących gmin, powiatów, samorządów województw pozyskane z innych źródeł</t>
  </si>
  <si>
    <t>4270</t>
  </si>
  <si>
    <t>Zakup usług remontowych</t>
  </si>
  <si>
    <t>GOSPODARKA MIESZKANIOWA</t>
  </si>
  <si>
    <t>Gospodarka gruntami i nieruchomościami</t>
  </si>
  <si>
    <t>0470</t>
  </si>
  <si>
    <t>Wpływy z opłat za zarząd, użytkowanie i użytkowanie wieczyste</t>
  </si>
  <si>
    <t>0690</t>
  </si>
  <si>
    <t>Wpływy z różnych opłat</t>
  </si>
  <si>
    <t>0920</t>
  </si>
  <si>
    <t>Pozostałe odsetki</t>
  </si>
  <si>
    <t>4390</t>
  </si>
  <si>
    <t>Zakup usług obejmujących wykonanie ekspertyz, analiz i opinii</t>
  </si>
  <si>
    <t>4530</t>
  </si>
  <si>
    <t>Podatek od towarów i usług (VAT)</t>
  </si>
  <si>
    <t>DZIAŁALNOŚĆ USŁUGOWA</t>
  </si>
  <si>
    <t>Plany zagospodarowania przestrzennego</t>
  </si>
  <si>
    <t>ADMINISTRACJA PUBLICZNA</t>
  </si>
  <si>
    <t>Urzędy wojewódzkie</t>
  </si>
  <si>
    <t>2010</t>
  </si>
  <si>
    <t>Dotacje celowe otrzymane z budżetu państwa na realizację zadań bieżących z zakresu administracji rządowej oraz innych zadań zadań zleconych gminie ustawami</t>
  </si>
  <si>
    <t>2360</t>
  </si>
  <si>
    <t>Dochody jednostek samorządu terytorialnego związane z realizacją zadań z zakresu administracji rządowej oraz innych zadań zleconych ustawami</t>
  </si>
  <si>
    <t>Rady gmin</t>
  </si>
  <si>
    <t>3030</t>
  </si>
  <si>
    <t>Różne wydatki na rzecz osób fizycznych</t>
  </si>
  <si>
    <t>4220</t>
  </si>
  <si>
    <t>Zakup środków żywności</t>
  </si>
  <si>
    <t>4410</t>
  </si>
  <si>
    <t>Podróże służbowe krajowe</t>
  </si>
  <si>
    <t>Urzędy gmin</t>
  </si>
  <si>
    <t>0960</t>
  </si>
  <si>
    <t>Otrzymane spadki, zapisy, i darowizny w postaci pieniężnej</t>
  </si>
  <si>
    <t>3020</t>
  </si>
  <si>
    <t>Wydatki osobowe nie zaliczane do wynagrodzeń</t>
  </si>
  <si>
    <t>4140</t>
  </si>
  <si>
    <t>Składka na PFRON</t>
  </si>
  <si>
    <t>4280</t>
  </si>
  <si>
    <t>Zakup usług zdrowotnych</t>
  </si>
  <si>
    <t>4350</t>
  </si>
  <si>
    <t>Zakup usług dostępu do sieci Internet</t>
  </si>
  <si>
    <t>4360</t>
  </si>
  <si>
    <t>Opłaty z tytułu zakupu usług telekomunikacyjnych telefonii komórkowej</t>
  </si>
  <si>
    <t>4370</t>
  </si>
  <si>
    <t>Opłaty z tytułu zakupu usług telekomunikacyjnych telefonii stacjonarnej</t>
  </si>
  <si>
    <t>4740</t>
  </si>
  <si>
    <t>Zakup materiałów papierniczych do sprzętu drukarskiego i urządzeń kserograficznych</t>
  </si>
  <si>
    <t>4750</t>
  </si>
  <si>
    <t>Zakup akcesoriów komputerowych, w tym programów i licencji</t>
  </si>
  <si>
    <t>6060</t>
  </si>
  <si>
    <t>Wydatki na zakupy inwestycyjne jednostek budżetowych</t>
  </si>
  <si>
    <t>6059</t>
  </si>
  <si>
    <t>Promocja jednostek samorządu terytorialnego</t>
  </si>
  <si>
    <t>URZĘDY NACZELNYCH ORGANÓW WŁADZY PAŃSTWOWEJ, KONTROLI I OCHRONY PRAWA ORAZ SĄDOWNICTWA</t>
  </si>
  <si>
    <t xml:space="preserve">Urzędy naczelnych organów władzy państwowej, kontroli i ochrony prawa </t>
  </si>
  <si>
    <t>Wybory do rad gmin, rad powiatów i sejmików województw, wybory wójtów, burmistrzów i prezydentów miast oraz referenda gminne, powiatowe i wojewódzkie</t>
  </si>
  <si>
    <t>OBRONA NARODOWA</t>
  </si>
  <si>
    <t>Pozostałe wydatki obronne</t>
  </si>
  <si>
    <t>BEZPIECZEŃSTWO PUBLICZNE I OCHRONA PRZECIWPOŻAROWA</t>
  </si>
  <si>
    <t>Jednostki terenowe Policji</t>
  </si>
  <si>
    <t>Ochotnicze straże pożarne</t>
  </si>
  <si>
    <t>Obrona cywilna</t>
  </si>
  <si>
    <t>DOCHODY OD OSÓB PRAWNYCH, OD OSÓB FIZYCZNYCH I OD INNYCH JEDNOSTEK NIE POSIADAJĄCYCH OSOBOWOŚCI PRAWNEJ ORAZ WYDATKI ZWIĄZANE Z ICH POBOREM</t>
  </si>
  <si>
    <t>Wpływy z podatku dochodowego od osób fizycznych</t>
  </si>
  <si>
    <t>0350</t>
  </si>
  <si>
    <t>Podatek od działalności gospodarczej osób fizycznych opłacany w formie karty podatkowej</t>
  </si>
  <si>
    <t>Wpływy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</si>
  <si>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</si>
  <si>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</si>
  <si>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</si>
  <si>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</si>
  <si>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</si>
  <si>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</si>
  <si>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</si>
  <si>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</si>
  <si>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</si>
  <si>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</si>
  <si>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0910</t>
  </si>
  <si>
    <t>Odsetki od nieterminowych wpłat z tytułu podatków i opłat</t>
  </si>
  <si>
    <t>Wpływy z podatku rolnego, podatku leśnego, podatku od spadków i darowizn, podatku od czynności cywilnoprawnych oraz podatków i opłat lokalnych od osób fizycznych</t>
  </si>
  <si>
    <t>0360</t>
  </si>
  <si>
    <t>Podatek od spadków i darowizn</t>
  </si>
  <si>
    <t>0430</t>
  </si>
  <si>
    <t>Wpływy z opłaty skarbowej</t>
  </si>
  <si>
    <t>0450</t>
  </si>
  <si>
    <t>Wpływy z opłaty administracyjnej za czynności urzędowe</t>
  </si>
  <si>
    <t>Wpływy z innych opłat stanowiących dochody jednostek samorządu terytorialnego na podstawie ustaw</t>
  </si>
  <si>
    <t>0410</t>
  </si>
  <si>
    <t>0480</t>
  </si>
  <si>
    <t>Wpływy z opłat za zezwolenia na sprzedaż alkoholu</t>
  </si>
  <si>
    <t>Udziały gmin w podatkach stanowiących dochód państwa</t>
  </si>
  <si>
    <t>0001</t>
  </si>
  <si>
    <t>Podatek dochodowy od osób fizycznych</t>
  </si>
  <si>
    <t>0002</t>
  </si>
  <si>
    <t>Podatek dochodowy od osób prawnych</t>
  </si>
  <si>
    <t>Pobór podatków, opłat i niepodatkowych należności budżetowych</t>
  </si>
  <si>
    <t>4100</t>
  </si>
  <si>
    <t>Wynagrodzenia agencyjno-prowizyjne</t>
  </si>
  <si>
    <t xml:space="preserve">Składki na ubezpieczenie społeczne </t>
  </si>
  <si>
    <t>OBSŁUGA DŁUGU PUBLICZNEGO</t>
  </si>
  <si>
    <t>Obsługa papierów wartościowych, kredytów i pożyczek jednostek samorządu gminnego</t>
  </si>
  <si>
    <t>8070</t>
  </si>
  <si>
    <t>Odsetki i dyskonto od krajowych skarbowych papierów wartościowych oraz od krajowych pożyczek i kredytów</t>
  </si>
  <si>
    <t>RÓŻNE ROZLICZENIA</t>
  </si>
  <si>
    <t>Część oświatowa subwencji ogólnej dla jednostek samorządu terytorialnego</t>
  </si>
  <si>
    <t>2920</t>
  </si>
  <si>
    <t>Subwencje ogólne z budżetu państwa</t>
  </si>
  <si>
    <t>Część wyrównawcza subwencji ogólnej dla gmin</t>
  </si>
  <si>
    <t>Różne rozliczenia finansowe</t>
  </si>
  <si>
    <t>Rezerwy ogólne i celowe</t>
  </si>
  <si>
    <t>4810</t>
  </si>
  <si>
    <t>Rezerwy ogólne</t>
  </si>
  <si>
    <t>Część równoważąca subwencji ogólnej dla gmin</t>
  </si>
  <si>
    <t>OŚWIATA I WYCHOWANIE</t>
  </si>
  <si>
    <t>Szkoły podstawowe</t>
  </si>
  <si>
    <t>4240</t>
  </si>
  <si>
    <t>Zakup pomocy naukowych, dydaktycznych i książek</t>
  </si>
  <si>
    <t>Oddziały przedszkolne w szkołach podstawowych</t>
  </si>
  <si>
    <t>Przedszkola</t>
  </si>
  <si>
    <t>Gimnazja</t>
  </si>
  <si>
    <t>Dowożenie uczniów do szkół</t>
  </si>
  <si>
    <t>wynagrodzenia bezosobowe</t>
  </si>
  <si>
    <t>Dokształcanie i doskonalenie nauczycieli</t>
  </si>
  <si>
    <t>OCHRONA ZDROWIA</t>
  </si>
  <si>
    <t>Lecznictwo ambulatoryjne</t>
  </si>
  <si>
    <t>2709</t>
  </si>
  <si>
    <t>2560</t>
  </si>
  <si>
    <t>Dotacja podmiotowa z budżetu dla samodzielnego publicznego zakładu opieki zdrowotnej utworzonego przez jednostkę samorządu terytorialnego</t>
  </si>
  <si>
    <t>Zwalczanie narkomanii</t>
  </si>
  <si>
    <t>Przeciwdziałanie alkoholizmowi</t>
  </si>
  <si>
    <t>2310</t>
  </si>
  <si>
    <t>Dotacje celowe przekazane gminie na zadania bieżące realizowane na podstawie porozumień (umów) między jednostkami samorządu terytorialnego</t>
  </si>
  <si>
    <t>2800</t>
  </si>
  <si>
    <t>Dotacja celowa z budżetu dla pozostałych jednostek zaliczanych do sektora finansów publicznych</t>
  </si>
  <si>
    <t>POMOC SPOŁECZNA</t>
  </si>
  <si>
    <t>Domy pomocy społecznej</t>
  </si>
  <si>
    <t>4330</t>
  </si>
  <si>
    <t>Zakup usług przez jednostki samorządu terytorialnego od innych jednostek samorzadu terytorialnego</t>
  </si>
  <si>
    <t>Świadczenia rodzinne oraz składki na ubezpieczenia emerytalne i rentowe z ubezpieczenia społecznego</t>
  </si>
  <si>
    <t>Składki na ubezpieczenia zdrowotne opłacane za osoby pobierające niektóre świadczenia z pomocy społecznej oraz niektóre świadczenia rodzinne</t>
  </si>
  <si>
    <t>Zasiłki i pomoc w naturze oraz składki na ubezpieczenia społeczne</t>
  </si>
  <si>
    <t>2030</t>
  </si>
  <si>
    <t>Dotacje celowe otrzymane z budżetu państwa na realizację własnych zadań bieżących gmin</t>
  </si>
  <si>
    <t>Ośrodki pomocy społecznej</t>
  </si>
  <si>
    <t>Usługi opiekuńcze i specjalistyczne usługi opiekuńcze</t>
  </si>
  <si>
    <t>0830</t>
  </si>
  <si>
    <t>Wpływy z usług</t>
  </si>
  <si>
    <t>EDUKACYJNA OPIEKA WYCHOWAWCZA</t>
  </si>
  <si>
    <t>Kolonie i obozy oraz inne formy wypoczynku dzieci</t>
  </si>
  <si>
    <t>GOSPODARKA KOMUNALNA I OCHRONA ŚRODOWISKA</t>
  </si>
  <si>
    <t>Gospodarka ściekowa i ochrona wód</t>
  </si>
  <si>
    <t>Gospodarka odpadami</t>
  </si>
  <si>
    <t>Oświetlenie ulic, placów i dróg</t>
  </si>
  <si>
    <t>KULTURA I OCHRONA DZIEDZICTWA NARODOWEGO</t>
  </si>
  <si>
    <t>Domy i ośrodki kultury, świetlice i kluby</t>
  </si>
  <si>
    <t>2480</t>
  </si>
  <si>
    <t>Dotacja podmiotowa z budżetu dla samorządowej instytucji kultury</t>
  </si>
  <si>
    <t xml:space="preserve">Biblioteki </t>
  </si>
  <si>
    <t>Ochrona zabytków i opieka nad zabytkami</t>
  </si>
  <si>
    <t>KULTURA FIZYCZNA I SPORT</t>
  </si>
  <si>
    <t>ogółem:</t>
  </si>
  <si>
    <t>sporz. Renata Matusiewicz</t>
  </si>
  <si>
    <t>ZMIANA PLANU DOCHODÓW GMINY MIŁKOWICE NA ROK 2008</t>
  </si>
  <si>
    <t>ZMIANA PLANU WYDATKÓW GMINY MIŁKOWICE NA ROK 2008</t>
  </si>
  <si>
    <t>Wydatki majątkowe, w tym:</t>
  </si>
  <si>
    <t>Wydatki bieżące, w tym:</t>
  </si>
  <si>
    <t>Wydatki bieżące (zakup kamienia)</t>
  </si>
  <si>
    <t>Budowa zatoki autobusowej w Grzymalinie</t>
  </si>
  <si>
    <t>Wydatki bieżące (usługi obce)</t>
  </si>
  <si>
    <t>wynagrodzenia i pochodne od wynagrodzeń</t>
  </si>
  <si>
    <t>SP Miłkowice</t>
  </si>
  <si>
    <t>SP Rzeszotary</t>
  </si>
  <si>
    <t>Wydatki bieżące (energia elektryczna)</t>
  </si>
  <si>
    <t>ułożenie podłogi w Sali gimnastycznej w SP Miłkowice</t>
  </si>
  <si>
    <t>dotacja dla UM Legnica na przedszkole</t>
  </si>
  <si>
    <t>Dotacje otrzymane z funduszy celowych na finansowanie lub dofinansowanie kosztów realizacji inwestycji i zakupów inwestycyjnych jednostek sektora finansów publicznych</t>
  </si>
  <si>
    <t>Środki na dofinansowanie własnych zadań bieżących gmin (związków gmin), powiatów (związków powiatów), samorządów wijewództw, pozyskane z innych źródeł</t>
  </si>
  <si>
    <t>"Budowa placu zabaw w Ulesiu"</t>
  </si>
  <si>
    <t>Remont i modernizacja remizy w OSP Miłkowice</t>
  </si>
  <si>
    <t>nasadzenia drzewek</t>
  </si>
  <si>
    <t>inwentaryzacja przyrodnicza</t>
  </si>
  <si>
    <t>z programu "Śpiewająca Polska"</t>
  </si>
  <si>
    <t>"Budowa wielofunkcyjnych boisk sportowych ogólnie dostępnych dla dzieci i młodzieży "</t>
  </si>
  <si>
    <t>Obiekty sportowe</t>
  </si>
  <si>
    <t xml:space="preserve">Budowa małej infrastruktury (kompleksu boisk) i obiektów sportowych </t>
  </si>
  <si>
    <t>Piotrowski</t>
  </si>
  <si>
    <t>dotacje</t>
  </si>
  <si>
    <t>pozostałe wydatki bieżące</t>
  </si>
  <si>
    <t>Wydatki bieżące</t>
  </si>
  <si>
    <t>wynagrodzenia i pochodne</t>
  </si>
  <si>
    <t>Pomoc materialna dla uczniów</t>
  </si>
  <si>
    <t>Budowa placu zabaw w Ulesiu</t>
  </si>
  <si>
    <t>zakupy kamienia</t>
  </si>
  <si>
    <t>zakupy usług</t>
  </si>
  <si>
    <t>remonty dróg (wg załącznika)</t>
  </si>
  <si>
    <t>dotacja dla GOKiS Miłkowice</t>
  </si>
  <si>
    <t>Zadania w zakresie kultury fizycznej i sportu</t>
  </si>
  <si>
    <t>remont budynku Urzędu Gminy</t>
  </si>
  <si>
    <t>Inwentaryzacja zasobów przyrodniczych gminy Miłkowice</t>
  </si>
  <si>
    <t>Ochrona powietrza atmosferycznego i klimatu</t>
  </si>
  <si>
    <t>Budowa małej infrastruktury (kompleksu boisk) i obiektów sportowych na terenie gminy ORLIK 2012</t>
  </si>
  <si>
    <t>6260</t>
  </si>
  <si>
    <t>Remont dróg transportu rolnego w Rzeszotarach</t>
  </si>
  <si>
    <t>6269</t>
  </si>
  <si>
    <t>6268</t>
  </si>
  <si>
    <t>Remont drogi w Siedliskach wraz z infrastrukturą towrzyszącą</t>
  </si>
  <si>
    <t>0010</t>
  </si>
  <si>
    <t>0020</t>
  </si>
  <si>
    <t>0370</t>
  </si>
  <si>
    <t>Opłata od posiadania psów</t>
  </si>
  <si>
    <t>na książkę obiektu-budynku urzędu</t>
  </si>
  <si>
    <t>zakup specjalistycznego sprzętu ratownictwa drogowego dla OSP w Miłkowicach</t>
  </si>
  <si>
    <t xml:space="preserve">wynagrodzenia i pochodne od wynagrodzeń </t>
  </si>
  <si>
    <t>Ochrona różnorodnośco biologicznej i krajobrazu</t>
  </si>
  <si>
    <t>dotacja dla GZGK na sfinansowanie inwestycji</t>
  </si>
  <si>
    <t>Działania edukacyjne wspierające wdrażanie systemu selektywnej zbiórki odpadów na terenie gminy Miłkowice</t>
  </si>
  <si>
    <t>wydawanie Biuletynu Życie Gminy</t>
  </si>
  <si>
    <t>Wpływy z tytułu pomocy finansowej udzielanej między jednostkami samorządu terytorialnego na dofinansowanie własnych zadań inwestycyjnych i zakupów inwestycyjnych</t>
  </si>
  <si>
    <t>Budowa zespołu boisk i urządzeń sportowych z modułowym systemowym budynkiem zaplecza boisk ORLIK 2012 w Miłkowicach</t>
  </si>
  <si>
    <t>dotacja z DUW na program "Pomoc państwa w zakresie dożywiania"</t>
  </si>
  <si>
    <t>na książki obiektu</t>
  </si>
  <si>
    <t>Szkoła Podstawowa w Rzeszotarach</t>
  </si>
  <si>
    <t>Szkolno-Gimnazjalny Zespół Szkół w Miłkowicach</t>
  </si>
  <si>
    <t>Wydatki bieżące (opisy na ZFSS):</t>
  </si>
  <si>
    <t>zakup wody</t>
  </si>
  <si>
    <t>operaty szacunkowe, podatek VAT od sprzedaży</t>
  </si>
  <si>
    <t>opony, naprawa cysterny</t>
  </si>
  <si>
    <t>Konserwacja sprzętem mechanicznym o dł. 2.006m M-ce</t>
  </si>
  <si>
    <t>Budowa Gminnego Ośrodka Zdrowia w Miłkowicach wraz z zakupem wyposażenia i zagosp. placu</t>
  </si>
  <si>
    <t>0770</t>
  </si>
  <si>
    <t>Wpływy z tytułu odpłatnego nabycia prawa własności oraz prawa użytkowania wieczystego nieruchomości</t>
  </si>
  <si>
    <t>1.000</t>
  </si>
  <si>
    <t>12.000</t>
  </si>
  <si>
    <t>dotacja dla UM Lubin na przedszkole</t>
  </si>
  <si>
    <t>Zespół Szkół</t>
  </si>
  <si>
    <t>10.000</t>
  </si>
  <si>
    <t>dotacja dla GZGK na remont autobusu</t>
  </si>
  <si>
    <t>Dodatki mieszkaniowe</t>
  </si>
  <si>
    <t>Remont dachu w SP w Miłkowicach</t>
  </si>
  <si>
    <t xml:space="preserve">dotacja z DUW na wypłacenie rolnikom poszkodowanych w suszy zasiłków celowych </t>
  </si>
  <si>
    <t>Jendrych</t>
  </si>
  <si>
    <t>Wpłaty gmin na rzecz izb rolniczych w wysokości 2 % uzyskanych wpływów z podatku rolnego</t>
  </si>
  <si>
    <t>Biernacik</t>
  </si>
  <si>
    <t>Dotacje celowe z budżetu na finansowanie lub dofinansowanie kosztów realizacji inwestycji i zakupów inwestycyjnych zakładów budżetowych</t>
  </si>
  <si>
    <t>Matuszewska</t>
  </si>
  <si>
    <t>3110</t>
  </si>
  <si>
    <t>Świadczenia społeczne</t>
  </si>
  <si>
    <t>GOPS</t>
  </si>
  <si>
    <t>2720</t>
  </si>
  <si>
    <t>Dotacje celowe z budżetu na finansowanie lub dofinansowanie prac remontowych i konserwatorskich obiektów zabytkowych przekazane jedn. niezaliczanym do sektora finansów publicznych</t>
  </si>
  <si>
    <t>Pikalski</t>
  </si>
</sst>
</file>

<file path=xl/styles.xml><?xml version="1.0" encoding="utf-8"?>
<styleSheet xmlns="http://schemas.openxmlformats.org/spreadsheetml/2006/main">
  <numFmts count="4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;[Red]#,##0"/>
    <numFmt numFmtId="169" formatCode="00000"/>
    <numFmt numFmtId="170" formatCode="000"/>
    <numFmt numFmtId="171" formatCode="00\-000"/>
    <numFmt numFmtId="172" formatCode="0.000"/>
    <numFmt numFmtId="173" formatCode="0.0"/>
    <numFmt numFmtId="174" formatCode="_-* #,##0.0\ _z_ł_-;\-* #,##0.0\ _z_ł_-;_-* &quot;-&quot;\ _z_ł_-;_-@_-"/>
    <numFmt numFmtId="175" formatCode="0.0000000"/>
    <numFmt numFmtId="176" formatCode="0.000000"/>
    <numFmt numFmtId="177" formatCode="0.00000"/>
    <numFmt numFmtId="178" formatCode="0.0000"/>
    <numFmt numFmtId="179" formatCode="_-* #,##0.00\ _z_ł_-;\-* #,##0.00\ _z_ł_-;_-* &quot;-&quot;\ _z_ł_-;_-@_-"/>
    <numFmt numFmtId="180" formatCode="_-* #,##0.0\ _z_ł_-;\-* #,##0.0\ _z_ł_-;_-* &quot;-&quot;?\ _z_ł_-;_-@_-"/>
    <numFmt numFmtId="181" formatCode="_-* #,##0\ _z_ł_-;\-* #,##0\ _z_ł_-;_-* &quot;-&quot;??\ _z_ł_-;_-@_-"/>
    <numFmt numFmtId="182" formatCode="#,##0.0\ _z_ł"/>
    <numFmt numFmtId="183" formatCode="_-* #,##0.000\ _z_ł_-;\-* #,##0.000\ _z_ł_-;_-* &quot;-&quot;\ _z_ł_-;_-@_-"/>
    <numFmt numFmtId="184" formatCode="#,##0.00\ _z_ł"/>
    <numFmt numFmtId="185" formatCode="#,##0\ _z_ł"/>
    <numFmt numFmtId="186" formatCode="0.00000000"/>
    <numFmt numFmtId="187" formatCode="#,##0.0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d\ mmmm\ yyyy"/>
    <numFmt numFmtId="197" formatCode="mmmm\ yy"/>
    <numFmt numFmtId="198" formatCode="mmm/yyyy"/>
    <numFmt numFmtId="199" formatCode="[$-415]d\ mmmm\ yyyy"/>
    <numFmt numFmtId="200" formatCode="#,##0_ ;\-#,##0\ "/>
    <numFmt numFmtId="201" formatCode="_-* #,##0.000\ _z_ł_-;\-* #,##0.000\ _z_ł_-;_-* &quot;-&quot;??\ _z_ł_-;_-@_-"/>
    <numFmt numFmtId="202" formatCode="_-* #,##0.0000\ _z_ł_-;\-* #,##0.0000\ _z_ł_-;_-* &quot;-&quot;??\ _z_ł_-;_-@_-"/>
    <numFmt numFmtId="203" formatCode="_-* #,##0.0\ _z_ł_-;\-* #,##0.0\ _z_ł_-;_-* &quot;-&quot;??\ _z_ł_-;_-@_-"/>
  </numFmts>
  <fonts count="21">
    <font>
      <sz val="10"/>
      <name val="Arial CE"/>
      <family val="0"/>
    </font>
    <font>
      <u val="single"/>
      <sz val="12"/>
      <color indexed="12"/>
      <name val="Arial CE"/>
      <family val="0"/>
    </font>
    <font>
      <sz val="10"/>
      <name val="Arial"/>
      <family val="0"/>
    </font>
    <font>
      <u val="single"/>
      <sz val="12"/>
      <color indexed="36"/>
      <name val="Arial CE"/>
      <family val="0"/>
    </font>
    <font>
      <b/>
      <sz val="14"/>
      <name val="Arial CE"/>
      <family val="2"/>
    </font>
    <font>
      <i/>
      <sz val="11"/>
      <name val="Arial"/>
      <family val="2"/>
    </font>
    <font>
      <i/>
      <sz val="9"/>
      <name val="Arial"/>
      <family val="2"/>
    </font>
    <font>
      <b/>
      <sz val="10"/>
      <name val="Arial CE"/>
      <family val="0"/>
    </font>
    <font>
      <sz val="6"/>
      <name val="Arial CE"/>
      <family val="0"/>
    </font>
    <font>
      <sz val="12"/>
      <name val="Arial CE"/>
      <family val="0"/>
    </font>
    <font>
      <i/>
      <sz val="11"/>
      <name val="Arial CE"/>
      <family val="0"/>
    </font>
    <font>
      <i/>
      <sz val="10"/>
      <name val="Arial CE"/>
      <family val="0"/>
    </font>
    <font>
      <i/>
      <sz val="12"/>
      <name val="Arial CE"/>
      <family val="0"/>
    </font>
    <font>
      <sz val="11"/>
      <name val="Arial CE"/>
      <family val="0"/>
    </font>
    <font>
      <b/>
      <sz val="12"/>
      <name val="Arial CE"/>
      <family val="0"/>
    </font>
    <font>
      <sz val="9"/>
      <name val="Arial CE"/>
      <family val="2"/>
    </font>
    <font>
      <sz val="11"/>
      <name val="Arial"/>
      <family val="0"/>
    </font>
    <font>
      <i/>
      <sz val="10"/>
      <name val="Arial"/>
      <family val="2"/>
    </font>
    <font>
      <i/>
      <sz val="9"/>
      <name val="Verdana"/>
      <family val="2"/>
    </font>
    <font>
      <b/>
      <i/>
      <sz val="8"/>
      <name val="Arial CE"/>
      <family val="0"/>
    </font>
    <font>
      <i/>
      <sz val="9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6">
    <xf numFmtId="0" fontId="0" fillId="0" borderId="0" xfId="0" applyAlignment="1">
      <alignment/>
    </xf>
    <xf numFmtId="0" fontId="0" fillId="0" borderId="0" xfId="20" applyAlignment="1">
      <alignment horizontal="center"/>
      <protection/>
    </xf>
    <xf numFmtId="0" fontId="0" fillId="0" borderId="0" xfId="20">
      <alignment/>
      <protection/>
    </xf>
    <xf numFmtId="0" fontId="4" fillId="0" borderId="0" xfId="20" applyFont="1" applyAlignment="1">
      <alignment horizontal="center" vertical="center" wrapText="1"/>
      <protection/>
    </xf>
    <xf numFmtId="0" fontId="0" fillId="0" borderId="0" xfId="19" applyFont="1">
      <alignment/>
      <protection/>
    </xf>
    <xf numFmtId="0" fontId="8" fillId="0" borderId="1" xfId="19" applyFont="1" applyBorder="1" applyAlignment="1">
      <alignment horizontal="center" vertical="center"/>
      <protection/>
    </xf>
    <xf numFmtId="0" fontId="8" fillId="0" borderId="0" xfId="19" applyFont="1" applyAlignment="1">
      <alignment horizontal="center" vertical="center"/>
      <protection/>
    </xf>
    <xf numFmtId="49" fontId="9" fillId="0" borderId="2" xfId="19" applyNumberFormat="1" applyFont="1" applyBorder="1" applyAlignment="1">
      <alignment horizontal="center"/>
      <protection/>
    </xf>
    <xf numFmtId="49" fontId="9" fillId="0" borderId="2" xfId="19" applyNumberFormat="1" applyFont="1" applyBorder="1" applyAlignment="1">
      <alignment horizontal="center" vertical="center"/>
      <protection/>
    </xf>
    <xf numFmtId="0" fontId="9" fillId="0" borderId="2" xfId="19" applyFont="1" applyBorder="1" applyAlignment="1">
      <alignment horizontal="center" vertical="center"/>
      <protection/>
    </xf>
    <xf numFmtId="3" fontId="9" fillId="0" borderId="2" xfId="19" applyNumberFormat="1" applyFont="1" applyBorder="1" applyAlignment="1">
      <alignment vertical="center"/>
      <protection/>
    </xf>
    <xf numFmtId="0" fontId="9" fillId="0" borderId="0" xfId="19" applyFont="1">
      <alignment/>
      <protection/>
    </xf>
    <xf numFmtId="49" fontId="10" fillId="0" borderId="1" xfId="19" applyNumberFormat="1" applyFont="1" applyBorder="1" applyAlignment="1">
      <alignment horizontal="center"/>
      <protection/>
    </xf>
    <xf numFmtId="49" fontId="10" fillId="0" borderId="3" xfId="19" applyNumberFormat="1" applyFont="1" applyBorder="1" applyAlignment="1">
      <alignment horizontal="center" vertical="center"/>
      <protection/>
    </xf>
    <xf numFmtId="0" fontId="10" fillId="0" borderId="3" xfId="19" applyFont="1" applyBorder="1" applyAlignment="1">
      <alignment horizontal="center" vertical="center"/>
      <protection/>
    </xf>
    <xf numFmtId="3" fontId="10" fillId="0" borderId="3" xfId="19" applyNumberFormat="1" applyFont="1" applyBorder="1" applyAlignment="1">
      <alignment vertical="center"/>
      <protection/>
    </xf>
    <xf numFmtId="0" fontId="10" fillId="0" borderId="0" xfId="19" applyFont="1">
      <alignment/>
      <protection/>
    </xf>
    <xf numFmtId="0" fontId="2" fillId="0" borderId="4" xfId="19" applyBorder="1" applyAlignment="1">
      <alignment horizontal="center"/>
      <protection/>
    </xf>
    <xf numFmtId="0" fontId="11" fillId="0" borderId="1" xfId="19" applyFont="1" applyBorder="1" applyAlignment="1">
      <alignment horizontal="center" vertical="center"/>
      <protection/>
    </xf>
    <xf numFmtId="49" fontId="2" fillId="0" borderId="5" xfId="19" applyNumberFormat="1" applyBorder="1" applyAlignment="1">
      <alignment horizontal="center" vertical="center"/>
      <protection/>
    </xf>
    <xf numFmtId="0" fontId="2" fillId="0" borderId="1" xfId="19" applyBorder="1" applyAlignment="1">
      <alignment vertical="center"/>
      <protection/>
    </xf>
    <xf numFmtId="3" fontId="2" fillId="0" borderId="1" xfId="19" applyNumberFormat="1" applyBorder="1" applyAlignment="1">
      <alignment vertical="center"/>
      <protection/>
    </xf>
    <xf numFmtId="0" fontId="2" fillId="0" borderId="0" xfId="19">
      <alignment/>
      <protection/>
    </xf>
    <xf numFmtId="0" fontId="11" fillId="0" borderId="4" xfId="19" applyFont="1" applyBorder="1" applyAlignment="1">
      <alignment horizontal="center" vertical="center"/>
      <protection/>
    </xf>
    <xf numFmtId="49" fontId="2" fillId="0" borderId="6" xfId="19" applyNumberFormat="1" applyBorder="1" applyAlignment="1">
      <alignment horizontal="center" vertical="center"/>
      <protection/>
    </xf>
    <xf numFmtId="0" fontId="2" fillId="0" borderId="4" xfId="19" applyBorder="1" applyAlignment="1">
      <alignment vertical="center"/>
      <protection/>
    </xf>
    <xf numFmtId="3" fontId="2" fillId="0" borderId="4" xfId="19" applyNumberFormat="1" applyBorder="1" applyAlignment="1">
      <alignment vertical="center"/>
      <protection/>
    </xf>
    <xf numFmtId="0" fontId="2" fillId="0" borderId="6" xfId="19" applyBorder="1" applyAlignment="1">
      <alignment horizontal="center"/>
      <protection/>
    </xf>
    <xf numFmtId="49" fontId="2" fillId="0" borderId="4" xfId="19" applyNumberFormat="1" applyBorder="1" applyAlignment="1">
      <alignment horizontal="center" vertical="center"/>
      <protection/>
    </xf>
    <xf numFmtId="49" fontId="10" fillId="0" borderId="7" xfId="19" applyNumberFormat="1" applyFont="1" applyBorder="1" applyAlignment="1">
      <alignment horizontal="center" vertical="center"/>
      <protection/>
    </xf>
    <xf numFmtId="0" fontId="10" fillId="0" borderId="7" xfId="19" applyFont="1" applyBorder="1" applyAlignment="1">
      <alignment horizontal="center" vertical="center"/>
      <protection/>
    </xf>
    <xf numFmtId="3" fontId="10" fillId="0" borderId="7" xfId="19" applyNumberFormat="1" applyFont="1" applyBorder="1" applyAlignment="1">
      <alignment vertical="center"/>
      <protection/>
    </xf>
    <xf numFmtId="0" fontId="2" fillId="0" borderId="4" xfId="19" applyBorder="1" applyAlignment="1">
      <alignment horizontal="center" vertical="center"/>
      <protection/>
    </xf>
    <xf numFmtId="0" fontId="2" fillId="0" borderId="4" xfId="19" applyBorder="1" applyAlignment="1">
      <alignment vertical="center" wrapText="1"/>
      <protection/>
    </xf>
    <xf numFmtId="3" fontId="2" fillId="0" borderId="6" xfId="19" applyNumberFormat="1" applyBorder="1" applyAlignment="1">
      <alignment vertical="center"/>
      <protection/>
    </xf>
    <xf numFmtId="0" fontId="2" fillId="0" borderId="6" xfId="19" applyBorder="1" applyAlignment="1">
      <alignment horizontal="center" vertical="center"/>
      <protection/>
    </xf>
    <xf numFmtId="0" fontId="2" fillId="0" borderId="6" xfId="19" applyBorder="1" applyAlignment="1">
      <alignment vertical="center" wrapText="1"/>
      <protection/>
    </xf>
    <xf numFmtId="3" fontId="2" fillId="0" borderId="5" xfId="19" applyNumberFormat="1" applyBorder="1" applyAlignment="1">
      <alignment vertical="center"/>
      <protection/>
    </xf>
    <xf numFmtId="49" fontId="2" fillId="0" borderId="1" xfId="19" applyNumberFormat="1" applyBorder="1" applyAlignment="1">
      <alignment horizontal="center" vertical="center"/>
      <protection/>
    </xf>
    <xf numFmtId="0" fontId="2" fillId="0" borderId="1" xfId="19" applyBorder="1" applyAlignment="1">
      <alignment vertical="center" wrapText="1"/>
      <protection/>
    </xf>
    <xf numFmtId="49" fontId="10" fillId="0" borderId="4" xfId="19" applyNumberFormat="1" applyFont="1" applyBorder="1" applyAlignment="1">
      <alignment horizontal="center"/>
      <protection/>
    </xf>
    <xf numFmtId="0" fontId="2" fillId="0" borderId="8" xfId="19" applyBorder="1" applyAlignment="1">
      <alignment horizontal="center"/>
      <protection/>
    </xf>
    <xf numFmtId="0" fontId="11" fillId="0" borderId="9" xfId="19" applyFont="1" applyBorder="1" applyAlignment="1">
      <alignment horizontal="center" vertical="center"/>
      <protection/>
    </xf>
    <xf numFmtId="49" fontId="2" fillId="0" borderId="9" xfId="19" applyNumberFormat="1" applyBorder="1" applyAlignment="1">
      <alignment horizontal="center" vertical="center"/>
      <protection/>
    </xf>
    <xf numFmtId="0" fontId="2" fillId="0" borderId="9" xfId="19" applyBorder="1" applyAlignment="1">
      <alignment vertical="center" wrapText="1"/>
      <protection/>
    </xf>
    <xf numFmtId="3" fontId="2" fillId="0" borderId="9" xfId="19" applyNumberFormat="1" applyBorder="1" applyAlignment="1">
      <alignment vertical="center"/>
      <protection/>
    </xf>
    <xf numFmtId="0" fontId="2" fillId="0" borderId="0" xfId="19" applyBorder="1" applyAlignment="1">
      <alignment horizontal="center"/>
      <protection/>
    </xf>
    <xf numFmtId="0" fontId="11" fillId="0" borderId="0" xfId="19" applyFont="1" applyBorder="1" applyAlignment="1">
      <alignment horizontal="center" vertical="center"/>
      <protection/>
    </xf>
    <xf numFmtId="49" fontId="2" fillId="0" borderId="0" xfId="19" applyNumberFormat="1" applyBorder="1" applyAlignment="1">
      <alignment horizontal="center" vertical="center"/>
      <protection/>
    </xf>
    <xf numFmtId="0" fontId="2" fillId="0" borderId="0" xfId="19" applyBorder="1" applyAlignment="1">
      <alignment vertical="center" wrapText="1"/>
      <protection/>
    </xf>
    <xf numFmtId="3" fontId="2" fillId="0" borderId="0" xfId="19" applyNumberFormat="1" applyBorder="1" applyAlignment="1">
      <alignment vertical="center"/>
      <protection/>
    </xf>
    <xf numFmtId="0" fontId="8" fillId="0" borderId="7" xfId="19" applyFont="1" applyBorder="1" applyAlignment="1">
      <alignment horizontal="center" vertical="center"/>
      <protection/>
    </xf>
    <xf numFmtId="0" fontId="12" fillId="0" borderId="10" xfId="19" applyFont="1" applyBorder="1" applyAlignment="1">
      <alignment horizontal="center" vertical="center"/>
      <protection/>
    </xf>
    <xf numFmtId="0" fontId="9" fillId="0" borderId="10" xfId="19" applyFont="1" applyBorder="1" applyAlignment="1">
      <alignment horizontal="center" vertical="center" wrapText="1"/>
      <protection/>
    </xf>
    <xf numFmtId="0" fontId="10" fillId="0" borderId="5" xfId="19" applyFont="1" applyBorder="1" applyAlignment="1">
      <alignment horizontal="center"/>
      <protection/>
    </xf>
    <xf numFmtId="0" fontId="12" fillId="0" borderId="2" xfId="19" applyFont="1" applyBorder="1" applyAlignment="1">
      <alignment horizontal="center" vertical="center"/>
      <protection/>
    </xf>
    <xf numFmtId="0" fontId="10" fillId="0" borderId="9" xfId="19" applyFont="1" applyBorder="1" applyAlignment="1">
      <alignment horizontal="center" vertical="center"/>
      <protection/>
    </xf>
    <xf numFmtId="3" fontId="10" fillId="0" borderId="9" xfId="19" applyNumberFormat="1" applyFont="1" applyBorder="1" applyAlignment="1">
      <alignment vertical="center"/>
      <protection/>
    </xf>
    <xf numFmtId="3" fontId="9" fillId="0" borderId="0" xfId="19" applyNumberFormat="1" applyFont="1">
      <alignment/>
      <protection/>
    </xf>
    <xf numFmtId="0" fontId="10" fillId="0" borderId="1" xfId="19" applyFont="1" applyBorder="1" applyAlignment="1">
      <alignment horizontal="center"/>
      <protection/>
    </xf>
    <xf numFmtId="0" fontId="11" fillId="0" borderId="5" xfId="19" applyFont="1" applyBorder="1" applyAlignment="1">
      <alignment horizontal="center" vertical="center"/>
      <protection/>
    </xf>
    <xf numFmtId="0" fontId="2" fillId="0" borderId="5" xfId="19" applyBorder="1" applyAlignment="1">
      <alignment vertical="center" wrapText="1"/>
      <protection/>
    </xf>
    <xf numFmtId="0" fontId="2" fillId="0" borderId="5" xfId="19" applyBorder="1" applyAlignment="1">
      <alignment horizontal="center"/>
      <protection/>
    </xf>
    <xf numFmtId="0" fontId="2" fillId="0" borderId="5" xfId="19" applyBorder="1" applyAlignment="1">
      <alignment vertical="center"/>
      <protection/>
    </xf>
    <xf numFmtId="0" fontId="11" fillId="0" borderId="6" xfId="19" applyFont="1" applyBorder="1" applyAlignment="1">
      <alignment horizontal="center" vertical="center"/>
      <protection/>
    </xf>
    <xf numFmtId="0" fontId="2" fillId="0" borderId="6" xfId="19" applyBorder="1" applyAlignment="1">
      <alignment vertical="center"/>
      <protection/>
    </xf>
    <xf numFmtId="49" fontId="2" fillId="0" borderId="6" xfId="19" applyNumberFormat="1" applyBorder="1" applyAlignment="1">
      <alignment horizontal="left" vertical="center"/>
      <protection/>
    </xf>
    <xf numFmtId="0" fontId="2" fillId="0" borderId="9" xfId="19" applyBorder="1" applyAlignment="1">
      <alignment horizontal="center" vertical="center"/>
      <protection/>
    </xf>
    <xf numFmtId="0" fontId="8" fillId="0" borderId="11" xfId="19" applyFont="1" applyBorder="1" applyAlignment="1">
      <alignment horizontal="center" vertical="center"/>
      <protection/>
    </xf>
    <xf numFmtId="0" fontId="2" fillId="0" borderId="5" xfId="19" applyBorder="1" applyAlignment="1">
      <alignment horizontal="center" vertical="center"/>
      <protection/>
    </xf>
    <xf numFmtId="0" fontId="10" fillId="0" borderId="4" xfId="19" applyFont="1" applyBorder="1" applyAlignment="1">
      <alignment horizontal="center"/>
      <protection/>
    </xf>
    <xf numFmtId="0" fontId="2" fillId="0" borderId="1" xfId="19" applyBorder="1" applyAlignment="1">
      <alignment horizontal="center" vertical="center"/>
      <protection/>
    </xf>
    <xf numFmtId="0" fontId="11" fillId="0" borderId="8" xfId="19" applyFont="1" applyBorder="1" applyAlignment="1">
      <alignment horizontal="center" vertical="center"/>
      <protection/>
    </xf>
    <xf numFmtId="49" fontId="2" fillId="0" borderId="8" xfId="19" applyNumberFormat="1" applyBorder="1" applyAlignment="1">
      <alignment horizontal="center" vertical="center"/>
      <protection/>
    </xf>
    <xf numFmtId="0" fontId="2" fillId="0" borderId="8" xfId="19" applyBorder="1" applyAlignment="1">
      <alignment vertical="center"/>
      <protection/>
    </xf>
    <xf numFmtId="3" fontId="2" fillId="0" borderId="8" xfId="19" applyNumberFormat="1" applyBorder="1" applyAlignment="1">
      <alignment vertical="center"/>
      <protection/>
    </xf>
    <xf numFmtId="0" fontId="2" fillId="0" borderId="1" xfId="19" applyBorder="1" applyAlignment="1">
      <alignment horizontal="center"/>
      <protection/>
    </xf>
    <xf numFmtId="0" fontId="9" fillId="0" borderId="2" xfId="19" applyFont="1" applyBorder="1" applyAlignment="1">
      <alignment horizontal="center" vertical="center" wrapText="1"/>
      <protection/>
    </xf>
    <xf numFmtId="0" fontId="10" fillId="0" borderId="3" xfId="19" applyFont="1" applyBorder="1" applyAlignment="1">
      <alignment horizontal="center" vertical="center" wrapText="1"/>
      <protection/>
    </xf>
    <xf numFmtId="0" fontId="10" fillId="0" borderId="7" xfId="19" applyFont="1" applyBorder="1" applyAlignment="1">
      <alignment horizontal="left" vertical="center" wrapText="1"/>
      <protection/>
    </xf>
    <xf numFmtId="0" fontId="9" fillId="0" borderId="2" xfId="19" applyFont="1" applyBorder="1" applyAlignment="1">
      <alignment horizontal="center"/>
      <protection/>
    </xf>
    <xf numFmtId="0" fontId="10" fillId="0" borderId="5" xfId="19" applyFont="1" applyBorder="1" applyAlignment="1">
      <alignment horizontal="center" vertical="center"/>
      <protection/>
    </xf>
    <xf numFmtId="0" fontId="10" fillId="0" borderId="5" xfId="19" applyFont="1" applyBorder="1" applyAlignment="1">
      <alignment horizontal="center" vertical="center" wrapText="1"/>
      <protection/>
    </xf>
    <xf numFmtId="3" fontId="10" fillId="0" borderId="5" xfId="19" applyNumberFormat="1" applyFont="1" applyBorder="1" applyAlignment="1">
      <alignment vertical="center"/>
      <protection/>
    </xf>
    <xf numFmtId="0" fontId="2" fillId="0" borderId="8" xfId="19" applyBorder="1" applyAlignment="1">
      <alignment horizontal="center" vertical="center"/>
      <protection/>
    </xf>
    <xf numFmtId="0" fontId="2" fillId="0" borderId="8" xfId="19" applyBorder="1" applyAlignment="1">
      <alignment vertical="center" wrapText="1"/>
      <protection/>
    </xf>
    <xf numFmtId="0" fontId="2" fillId="0" borderId="9" xfId="19" applyBorder="1" applyAlignment="1">
      <alignment horizontal="center"/>
      <protection/>
    </xf>
    <xf numFmtId="0" fontId="13" fillId="0" borderId="9" xfId="19" applyFont="1" applyBorder="1" applyAlignment="1">
      <alignment horizontal="center" vertical="center"/>
      <protection/>
    </xf>
    <xf numFmtId="0" fontId="13" fillId="0" borderId="1" xfId="19" applyFont="1" applyBorder="1" applyAlignment="1">
      <alignment horizontal="center" vertical="center"/>
      <protection/>
    </xf>
    <xf numFmtId="0" fontId="10" fillId="0" borderId="7" xfId="19" applyFont="1" applyBorder="1" applyAlignment="1">
      <alignment horizontal="center" vertical="center" wrapText="1"/>
      <protection/>
    </xf>
    <xf numFmtId="0" fontId="10" fillId="0" borderId="6" xfId="19" applyFont="1" applyBorder="1" applyAlignment="1">
      <alignment horizontal="center"/>
      <protection/>
    </xf>
    <xf numFmtId="0" fontId="10" fillId="0" borderId="9" xfId="19" applyFont="1" applyBorder="1" applyAlignment="1">
      <alignment horizontal="center" vertical="center" wrapText="1"/>
      <protection/>
    </xf>
    <xf numFmtId="0" fontId="2" fillId="0" borderId="2" xfId="19" applyBorder="1" applyAlignment="1">
      <alignment horizontal="center" vertical="center"/>
      <protection/>
    </xf>
    <xf numFmtId="49" fontId="2" fillId="0" borderId="2" xfId="19" applyNumberFormat="1" applyBorder="1" applyAlignment="1">
      <alignment horizontal="center" vertical="center"/>
      <protection/>
    </xf>
    <xf numFmtId="49" fontId="2" fillId="0" borderId="3" xfId="19" applyNumberFormat="1" applyBorder="1" applyAlignment="1">
      <alignment horizontal="center" vertical="center"/>
      <protection/>
    </xf>
    <xf numFmtId="0" fontId="10" fillId="0" borderId="3" xfId="19" applyFont="1" applyBorder="1" applyAlignment="1">
      <alignment horizontal="left" vertical="center" wrapText="1"/>
      <protection/>
    </xf>
    <xf numFmtId="3" fontId="2" fillId="0" borderId="3" xfId="19" applyNumberFormat="1" applyBorder="1" applyAlignment="1">
      <alignment vertical="center"/>
      <protection/>
    </xf>
    <xf numFmtId="49" fontId="13" fillId="0" borderId="5" xfId="19" applyNumberFormat="1" applyFont="1" applyBorder="1" applyAlignment="1">
      <alignment horizontal="center" vertical="center"/>
      <protection/>
    </xf>
    <xf numFmtId="0" fontId="13" fillId="0" borderId="1" xfId="19" applyFont="1" applyBorder="1" applyAlignment="1">
      <alignment horizontal="left" vertical="center" wrapText="1"/>
      <protection/>
    </xf>
    <xf numFmtId="0" fontId="13" fillId="0" borderId="8" xfId="19" applyFont="1" applyBorder="1" applyAlignment="1">
      <alignment horizontal="center" vertical="center"/>
      <protection/>
    </xf>
    <xf numFmtId="49" fontId="13" fillId="0" borderId="8" xfId="19" applyNumberFormat="1" applyFont="1" applyBorder="1" applyAlignment="1">
      <alignment horizontal="center" vertical="center"/>
      <protection/>
    </xf>
    <xf numFmtId="0" fontId="13" fillId="0" borderId="8" xfId="19" applyFont="1" applyBorder="1" applyAlignment="1">
      <alignment horizontal="left" vertical="center" wrapText="1"/>
      <protection/>
    </xf>
    <xf numFmtId="49" fontId="13" fillId="0" borderId="1" xfId="19" applyNumberFormat="1" applyFont="1" applyBorder="1" applyAlignment="1">
      <alignment horizontal="center" vertical="center"/>
      <protection/>
    </xf>
    <xf numFmtId="49" fontId="2" fillId="0" borderId="7" xfId="19" applyNumberFormat="1" applyBorder="1" applyAlignment="1">
      <alignment horizontal="center" vertical="center"/>
      <protection/>
    </xf>
    <xf numFmtId="3" fontId="2" fillId="0" borderId="7" xfId="19" applyNumberFormat="1" applyBorder="1" applyAlignment="1">
      <alignment vertical="center"/>
      <protection/>
    </xf>
    <xf numFmtId="3" fontId="2" fillId="0" borderId="0" xfId="19" applyNumberFormat="1">
      <alignment/>
      <protection/>
    </xf>
    <xf numFmtId="0" fontId="10" fillId="0" borderId="1" xfId="19" applyFont="1" applyBorder="1" applyAlignment="1">
      <alignment horizontal="center" vertical="center"/>
      <protection/>
    </xf>
    <xf numFmtId="49" fontId="0" fillId="0" borderId="5" xfId="19" applyNumberFormat="1" applyFont="1" applyBorder="1" applyAlignment="1">
      <alignment horizontal="center" vertical="center"/>
      <protection/>
    </xf>
    <xf numFmtId="0" fontId="0" fillId="0" borderId="1" xfId="19" applyFont="1" applyBorder="1" applyAlignment="1">
      <alignment horizontal="left" vertical="center" wrapText="1"/>
      <protection/>
    </xf>
    <xf numFmtId="3" fontId="0" fillId="0" borderId="5" xfId="19" applyNumberFormat="1" applyFont="1" applyBorder="1" applyAlignment="1">
      <alignment vertical="center"/>
      <protection/>
    </xf>
    <xf numFmtId="3" fontId="0" fillId="0" borderId="1" xfId="19" applyNumberFormat="1" applyFont="1" applyBorder="1" applyAlignment="1">
      <alignment vertical="center"/>
      <protection/>
    </xf>
    <xf numFmtId="0" fontId="10" fillId="0" borderId="4" xfId="19" applyFont="1" applyBorder="1" applyAlignment="1">
      <alignment horizontal="center" vertical="center"/>
      <protection/>
    </xf>
    <xf numFmtId="49" fontId="0" fillId="0" borderId="6" xfId="19" applyNumberFormat="1" applyFont="1" applyBorder="1" applyAlignment="1">
      <alignment horizontal="center" vertical="center"/>
      <protection/>
    </xf>
    <xf numFmtId="0" fontId="0" fillId="0" borderId="4" xfId="19" applyFont="1" applyBorder="1" applyAlignment="1">
      <alignment horizontal="left" vertical="center" wrapText="1"/>
      <protection/>
    </xf>
    <xf numFmtId="3" fontId="0" fillId="0" borderId="6" xfId="19" applyNumberFormat="1" applyFont="1" applyBorder="1" applyAlignment="1">
      <alignment vertical="center"/>
      <protection/>
    </xf>
    <xf numFmtId="3" fontId="0" fillId="0" borderId="4" xfId="19" applyNumberFormat="1" applyFont="1" applyBorder="1" applyAlignment="1">
      <alignment vertical="center"/>
      <protection/>
    </xf>
    <xf numFmtId="0" fontId="10" fillId="0" borderId="6" xfId="19" applyFont="1" applyBorder="1" applyAlignment="1">
      <alignment horizontal="center" vertical="center"/>
      <protection/>
    </xf>
    <xf numFmtId="3" fontId="14" fillId="0" borderId="2" xfId="19" applyNumberFormat="1" applyFont="1" applyBorder="1" applyAlignment="1">
      <alignment vertical="center"/>
      <protection/>
    </xf>
    <xf numFmtId="0" fontId="14" fillId="0" borderId="0" xfId="19" applyFont="1">
      <alignment/>
      <protection/>
    </xf>
    <xf numFmtId="49" fontId="10" fillId="0" borderId="9" xfId="19" applyNumberFormat="1" applyFont="1" applyBorder="1" applyAlignment="1">
      <alignment horizontal="center" vertical="center"/>
      <protection/>
    </xf>
    <xf numFmtId="3" fontId="10" fillId="0" borderId="0" xfId="19" applyNumberFormat="1" applyFont="1">
      <alignment/>
      <protection/>
    </xf>
    <xf numFmtId="3" fontId="12" fillId="0" borderId="2" xfId="19" applyNumberFormat="1" applyFont="1" applyBorder="1" applyAlignment="1">
      <alignment vertical="center"/>
      <protection/>
    </xf>
    <xf numFmtId="0" fontId="12" fillId="0" borderId="0" xfId="19" applyFont="1" applyAlignment="1">
      <alignment vertical="center"/>
      <protection/>
    </xf>
    <xf numFmtId="0" fontId="13" fillId="0" borderId="3" xfId="19" applyFont="1" applyBorder="1" applyAlignment="1">
      <alignment horizontal="center" vertical="center"/>
      <protection/>
    </xf>
    <xf numFmtId="3" fontId="5" fillId="0" borderId="3" xfId="19" applyNumberFormat="1" applyFont="1" applyBorder="1" applyAlignment="1">
      <alignment vertical="center"/>
      <protection/>
    </xf>
    <xf numFmtId="0" fontId="13" fillId="0" borderId="7" xfId="19" applyFont="1" applyBorder="1" applyAlignment="1">
      <alignment horizontal="center" vertical="center"/>
      <protection/>
    </xf>
    <xf numFmtId="3" fontId="5" fillId="0" borderId="7" xfId="19" applyNumberFormat="1" applyFont="1" applyBorder="1" applyAlignment="1">
      <alignment vertical="center"/>
      <protection/>
    </xf>
    <xf numFmtId="0" fontId="10" fillId="0" borderId="9" xfId="19" applyFont="1" applyBorder="1" applyAlignment="1">
      <alignment horizontal="left" vertical="center" wrapText="1"/>
      <protection/>
    </xf>
    <xf numFmtId="0" fontId="7" fillId="0" borderId="0" xfId="19" applyFont="1">
      <alignment/>
      <protection/>
    </xf>
    <xf numFmtId="0" fontId="0" fillId="0" borderId="0" xfId="20" applyFont="1" applyAlignment="1">
      <alignment horizontal="center"/>
      <protection/>
    </xf>
    <xf numFmtId="0" fontId="2" fillId="0" borderId="0" xfId="20" applyFont="1">
      <alignment/>
      <protection/>
    </xf>
    <xf numFmtId="0" fontId="0" fillId="0" borderId="0" xfId="20" applyAlignment="1">
      <alignment horizontal="center" vertical="center"/>
      <protection/>
    </xf>
    <xf numFmtId="3" fontId="0" fillId="0" borderId="0" xfId="20" applyNumberFormat="1" applyAlignment="1">
      <alignment vertical="center"/>
      <protection/>
    </xf>
    <xf numFmtId="0" fontId="0" fillId="0" borderId="0" xfId="20" applyAlignment="1">
      <alignment vertical="center"/>
      <protection/>
    </xf>
    <xf numFmtId="0" fontId="15" fillId="0" borderId="0" xfId="20" applyFont="1" applyAlignment="1">
      <alignment horizontal="center" vertical="center"/>
      <protection/>
    </xf>
    <xf numFmtId="0" fontId="8" fillId="0" borderId="3" xfId="19" applyFont="1" applyBorder="1" applyAlignment="1">
      <alignment horizontal="center" vertical="center"/>
      <protection/>
    </xf>
    <xf numFmtId="0" fontId="2" fillId="0" borderId="4" xfId="19" applyFont="1" applyBorder="1" applyAlignment="1">
      <alignment vertical="center" wrapText="1"/>
      <protection/>
    </xf>
    <xf numFmtId="3" fontId="2" fillId="0" borderId="4" xfId="19" applyNumberFormat="1" applyFont="1" applyBorder="1" applyAlignment="1">
      <alignment horizontal="center" vertical="center"/>
      <protection/>
    </xf>
    <xf numFmtId="3" fontId="2" fillId="0" borderId="4" xfId="19" applyNumberFormat="1" applyBorder="1" applyAlignment="1">
      <alignment horizontal="center" vertical="center"/>
      <protection/>
    </xf>
    <xf numFmtId="3" fontId="10" fillId="0" borderId="1" xfId="19" applyNumberFormat="1" applyFont="1" applyBorder="1" applyAlignment="1">
      <alignment vertical="center"/>
      <protection/>
    </xf>
    <xf numFmtId="0" fontId="2" fillId="0" borderId="6" xfId="19" applyFont="1" applyBorder="1" applyAlignment="1">
      <alignment vertical="center" wrapText="1"/>
      <protection/>
    </xf>
    <xf numFmtId="3" fontId="10" fillId="0" borderId="6" xfId="19" applyNumberFormat="1" applyFont="1" applyBorder="1" applyAlignment="1">
      <alignment vertical="center"/>
      <protection/>
    </xf>
    <xf numFmtId="0" fontId="17" fillId="0" borderId="6" xfId="19" applyFont="1" applyBorder="1" applyAlignment="1">
      <alignment horizontal="right" vertical="center" wrapText="1"/>
      <protection/>
    </xf>
    <xf numFmtId="0" fontId="17" fillId="0" borderId="1" xfId="19" applyFont="1" applyBorder="1" applyAlignment="1">
      <alignment horizontal="right" vertical="center" wrapText="1"/>
      <protection/>
    </xf>
    <xf numFmtId="0" fontId="10" fillId="0" borderId="0" xfId="19" applyFont="1" applyBorder="1" applyAlignment="1">
      <alignment horizontal="center" vertical="center"/>
      <protection/>
    </xf>
    <xf numFmtId="49" fontId="10" fillId="0" borderId="0" xfId="19" applyNumberFormat="1" applyFont="1" applyBorder="1" applyAlignment="1">
      <alignment horizontal="center" vertical="center"/>
      <protection/>
    </xf>
    <xf numFmtId="0" fontId="17" fillId="0" borderId="0" xfId="19" applyFont="1" applyBorder="1" applyAlignment="1">
      <alignment horizontal="right" vertical="center" wrapText="1"/>
      <protection/>
    </xf>
    <xf numFmtId="0" fontId="10" fillId="0" borderId="12" xfId="19" applyFont="1" applyBorder="1" applyAlignment="1">
      <alignment horizontal="center"/>
      <protection/>
    </xf>
    <xf numFmtId="49" fontId="10" fillId="0" borderId="13" xfId="19" applyNumberFormat="1" applyFont="1" applyBorder="1" applyAlignment="1">
      <alignment horizontal="center" vertical="center"/>
      <protection/>
    </xf>
    <xf numFmtId="0" fontId="11" fillId="0" borderId="14" xfId="19" applyFont="1" applyBorder="1" applyAlignment="1">
      <alignment horizontal="center" vertical="center"/>
      <protection/>
    </xf>
    <xf numFmtId="0" fontId="11" fillId="0" borderId="15" xfId="19" applyFont="1" applyBorder="1" applyAlignment="1">
      <alignment horizontal="center" vertical="center"/>
      <protection/>
    </xf>
    <xf numFmtId="0" fontId="10" fillId="0" borderId="16" xfId="19" applyFont="1" applyBorder="1" applyAlignment="1">
      <alignment horizontal="center" vertical="center"/>
      <protection/>
    </xf>
    <xf numFmtId="0" fontId="11" fillId="0" borderId="17" xfId="19" applyFont="1" applyBorder="1" applyAlignment="1">
      <alignment horizontal="center" vertical="center"/>
      <protection/>
    </xf>
    <xf numFmtId="0" fontId="8" fillId="0" borderId="16" xfId="19" applyFont="1" applyBorder="1" applyAlignment="1">
      <alignment horizontal="center" vertical="center"/>
      <protection/>
    </xf>
    <xf numFmtId="0" fontId="2" fillId="0" borderId="12" xfId="19" applyBorder="1" applyAlignment="1">
      <alignment horizontal="center"/>
      <protection/>
    </xf>
    <xf numFmtId="0" fontId="8" fillId="0" borderId="12" xfId="19" applyFont="1" applyBorder="1" applyAlignment="1">
      <alignment horizontal="center" vertical="center"/>
      <protection/>
    </xf>
    <xf numFmtId="0" fontId="9" fillId="0" borderId="18" xfId="19" applyFont="1" applyBorder="1" applyAlignment="1">
      <alignment horizontal="center"/>
      <protection/>
    </xf>
    <xf numFmtId="3" fontId="9" fillId="0" borderId="19" xfId="19" applyNumberFormat="1" applyFont="1" applyBorder="1" applyAlignment="1">
      <alignment vertical="center"/>
      <protection/>
    </xf>
    <xf numFmtId="49" fontId="10" fillId="0" borderId="20" xfId="19" applyNumberFormat="1" applyFont="1" applyBorder="1" applyAlignment="1">
      <alignment horizontal="center" vertical="center"/>
      <protection/>
    </xf>
    <xf numFmtId="49" fontId="2" fillId="0" borderId="21" xfId="19" applyNumberFormat="1" applyBorder="1" applyAlignment="1">
      <alignment horizontal="center" vertical="center"/>
      <protection/>
    </xf>
    <xf numFmtId="49" fontId="2" fillId="0" borderId="13" xfId="19" applyNumberFormat="1" applyBorder="1" applyAlignment="1">
      <alignment horizontal="center" vertical="center"/>
      <protection/>
    </xf>
    <xf numFmtId="49" fontId="2" fillId="0" borderId="20" xfId="19" applyNumberFormat="1" applyBorder="1" applyAlignment="1">
      <alignment horizontal="center" vertical="center"/>
      <protection/>
    </xf>
    <xf numFmtId="49" fontId="2" fillId="0" borderId="15" xfId="19" applyNumberFormat="1" applyBorder="1" applyAlignment="1">
      <alignment horizontal="center" vertical="center"/>
      <protection/>
    </xf>
    <xf numFmtId="0" fontId="13" fillId="0" borderId="0" xfId="19" applyFont="1" applyBorder="1" applyAlignment="1">
      <alignment horizontal="center" vertical="center"/>
      <protection/>
    </xf>
    <xf numFmtId="0" fontId="10" fillId="0" borderId="22" xfId="19" applyFont="1" applyBorder="1" applyAlignment="1">
      <alignment horizontal="center" vertical="center"/>
      <protection/>
    </xf>
    <xf numFmtId="0" fontId="0" fillId="0" borderId="4" xfId="20" applyBorder="1" applyAlignment="1">
      <alignment horizontal="center"/>
      <protection/>
    </xf>
    <xf numFmtId="0" fontId="0" fillId="0" borderId="12" xfId="20" applyBorder="1" applyAlignment="1">
      <alignment horizontal="center"/>
      <protection/>
    </xf>
    <xf numFmtId="49" fontId="2" fillId="0" borderId="23" xfId="19" applyNumberFormat="1" applyBorder="1" applyAlignment="1">
      <alignment horizontal="center" vertical="center"/>
      <protection/>
    </xf>
    <xf numFmtId="0" fontId="2" fillId="0" borderId="0" xfId="19" applyBorder="1" applyAlignment="1">
      <alignment horizontal="center" vertical="center"/>
      <protection/>
    </xf>
    <xf numFmtId="49" fontId="10" fillId="0" borderId="12" xfId="19" applyNumberFormat="1" applyFont="1" applyBorder="1" applyAlignment="1">
      <alignment horizontal="center"/>
      <protection/>
    </xf>
    <xf numFmtId="0" fontId="10" fillId="0" borderId="22" xfId="19" applyFont="1" applyBorder="1" applyAlignment="1">
      <alignment horizontal="center"/>
      <protection/>
    </xf>
    <xf numFmtId="0" fontId="10" fillId="0" borderId="24" xfId="19" applyFont="1" applyBorder="1" applyAlignment="1">
      <alignment horizontal="center" vertical="center"/>
      <protection/>
    </xf>
    <xf numFmtId="49" fontId="10" fillId="0" borderId="17" xfId="19" applyNumberFormat="1" applyFont="1" applyBorder="1" applyAlignment="1">
      <alignment horizontal="center" vertical="center"/>
      <protection/>
    </xf>
    <xf numFmtId="0" fontId="17" fillId="0" borderId="8" xfId="19" applyFont="1" applyBorder="1" applyAlignment="1">
      <alignment horizontal="right" vertical="center" wrapText="1"/>
      <protection/>
    </xf>
    <xf numFmtId="3" fontId="10" fillId="0" borderId="8" xfId="19" applyNumberFormat="1" applyFont="1" applyBorder="1" applyAlignment="1">
      <alignment vertical="center"/>
      <protection/>
    </xf>
    <xf numFmtId="49" fontId="2" fillId="0" borderId="25" xfId="19" applyNumberFormat="1" applyBorder="1" applyAlignment="1">
      <alignment horizontal="center" vertical="center"/>
      <protection/>
    </xf>
    <xf numFmtId="49" fontId="10" fillId="0" borderId="21" xfId="19" applyNumberFormat="1" applyFont="1" applyBorder="1" applyAlignment="1">
      <alignment horizontal="center" vertical="center"/>
      <protection/>
    </xf>
    <xf numFmtId="0" fontId="17" fillId="0" borderId="9" xfId="19" applyFont="1" applyBorder="1" applyAlignment="1">
      <alignment horizontal="right" vertical="center" wrapText="1"/>
      <protection/>
    </xf>
    <xf numFmtId="0" fontId="2" fillId="0" borderId="7" xfId="19" applyBorder="1" applyAlignment="1">
      <alignment horizontal="center" vertical="center"/>
      <protection/>
    </xf>
    <xf numFmtId="0" fontId="2" fillId="0" borderId="7" xfId="19" applyFont="1" applyBorder="1" applyAlignment="1">
      <alignment vertical="center" wrapText="1"/>
      <protection/>
    </xf>
    <xf numFmtId="0" fontId="2" fillId="0" borderId="14" xfId="19" applyBorder="1" applyAlignment="1">
      <alignment horizontal="center" vertical="center"/>
      <protection/>
    </xf>
    <xf numFmtId="3" fontId="17" fillId="0" borderId="1" xfId="19" applyNumberFormat="1" applyFont="1" applyBorder="1" applyAlignment="1">
      <alignment horizontal="center" vertical="center"/>
      <protection/>
    </xf>
    <xf numFmtId="4" fontId="9" fillId="0" borderId="2" xfId="19" applyNumberFormat="1" applyFont="1" applyBorder="1" applyAlignment="1">
      <alignment vertical="center"/>
      <protection/>
    </xf>
    <xf numFmtId="4" fontId="10" fillId="0" borderId="3" xfId="19" applyNumberFormat="1" applyFont="1" applyBorder="1" applyAlignment="1">
      <alignment vertical="center"/>
      <protection/>
    </xf>
    <xf numFmtId="4" fontId="7" fillId="0" borderId="0" xfId="19" applyNumberFormat="1" applyFont="1">
      <alignment/>
      <protection/>
    </xf>
    <xf numFmtId="3" fontId="11" fillId="0" borderId="1" xfId="19" applyNumberFormat="1" applyFont="1" applyBorder="1" applyAlignment="1">
      <alignment horizontal="center" vertical="center"/>
      <protection/>
    </xf>
    <xf numFmtId="49" fontId="10" fillId="0" borderId="23" xfId="19" applyNumberFormat="1" applyFont="1" applyBorder="1" applyAlignment="1">
      <alignment horizontal="center" vertical="center"/>
      <protection/>
    </xf>
    <xf numFmtId="3" fontId="2" fillId="0" borderId="7" xfId="19" applyNumberFormat="1" applyFont="1" applyBorder="1" applyAlignment="1">
      <alignment vertical="center"/>
      <protection/>
    </xf>
    <xf numFmtId="4" fontId="0" fillId="0" borderId="0" xfId="20" applyNumberFormat="1" applyFont="1" applyAlignment="1">
      <alignment horizontal="center"/>
      <protection/>
    </xf>
    <xf numFmtId="4" fontId="0" fillId="0" borderId="0" xfId="20" applyNumberFormat="1">
      <alignment/>
      <protection/>
    </xf>
    <xf numFmtId="4" fontId="0" fillId="0" borderId="0" xfId="20" applyNumberFormat="1" applyAlignment="1">
      <alignment vertical="center"/>
      <protection/>
    </xf>
    <xf numFmtId="3" fontId="11" fillId="0" borderId="9" xfId="19" applyNumberFormat="1" applyFont="1" applyBorder="1" applyAlignment="1">
      <alignment horizontal="center" vertical="center"/>
      <protection/>
    </xf>
    <xf numFmtId="3" fontId="11" fillId="0" borderId="26" xfId="19" applyNumberFormat="1" applyFont="1" applyBorder="1" applyAlignment="1">
      <alignment horizontal="center" vertical="center"/>
      <protection/>
    </xf>
    <xf numFmtId="0" fontId="2" fillId="0" borderId="27" xfId="19" applyBorder="1" applyAlignment="1">
      <alignment horizontal="center"/>
      <protection/>
    </xf>
    <xf numFmtId="49" fontId="2" fillId="0" borderId="7" xfId="19" applyNumberFormat="1" applyFont="1" applyBorder="1" applyAlignment="1">
      <alignment horizontal="center" vertical="center"/>
      <protection/>
    </xf>
    <xf numFmtId="4" fontId="2" fillId="0" borderId="7" xfId="19" applyNumberFormat="1" applyBorder="1" applyAlignment="1">
      <alignment vertical="center"/>
      <protection/>
    </xf>
    <xf numFmtId="0" fontId="17" fillId="0" borderId="0" xfId="19" applyFont="1" applyBorder="1" applyAlignment="1">
      <alignment vertical="center" wrapText="1"/>
      <protection/>
    </xf>
    <xf numFmtId="0" fontId="2" fillId="0" borderId="7" xfId="19" applyBorder="1" applyAlignment="1">
      <alignment vertical="center" wrapText="1"/>
      <protection/>
    </xf>
    <xf numFmtId="0" fontId="17" fillId="0" borderId="28" xfId="19" applyFont="1" applyBorder="1" applyAlignment="1">
      <alignment vertical="center" wrapText="1"/>
      <protection/>
    </xf>
    <xf numFmtId="49" fontId="2" fillId="0" borderId="28" xfId="19" applyNumberFormat="1" applyBorder="1" applyAlignment="1">
      <alignment horizontal="center" vertical="center"/>
      <protection/>
    </xf>
    <xf numFmtId="0" fontId="18" fillId="0" borderId="28" xfId="18" applyFont="1" applyBorder="1" applyAlignment="1">
      <alignment horizontal="right" vertical="center" wrapText="1"/>
      <protection/>
    </xf>
    <xf numFmtId="3" fontId="2" fillId="0" borderId="29" xfId="19" applyNumberFormat="1" applyFont="1" applyBorder="1" applyAlignment="1">
      <alignment vertical="center"/>
      <protection/>
    </xf>
    <xf numFmtId="3" fontId="17" fillId="0" borderId="5" xfId="19" applyNumberFormat="1" applyFont="1" applyBorder="1" applyAlignment="1">
      <alignment horizontal="center" vertical="center"/>
      <protection/>
    </xf>
    <xf numFmtId="3" fontId="2" fillId="0" borderId="5" xfId="19" applyNumberFormat="1" applyFont="1" applyBorder="1" applyAlignment="1">
      <alignment vertical="center"/>
      <protection/>
    </xf>
    <xf numFmtId="3" fontId="5" fillId="0" borderId="9" xfId="19" applyNumberFormat="1" applyFont="1" applyBorder="1" applyAlignment="1">
      <alignment vertical="center"/>
      <protection/>
    </xf>
    <xf numFmtId="3" fontId="2" fillId="0" borderId="26" xfId="19" applyNumberFormat="1" applyBorder="1" applyAlignment="1">
      <alignment vertical="center"/>
      <protection/>
    </xf>
    <xf numFmtId="0" fontId="2" fillId="0" borderId="24" xfId="19" applyBorder="1" applyAlignment="1">
      <alignment horizontal="center" vertical="center"/>
      <protection/>
    </xf>
    <xf numFmtId="0" fontId="17" fillId="0" borderId="30" xfId="19" applyFont="1" applyBorder="1" applyAlignment="1">
      <alignment horizontal="right" vertical="center" wrapText="1"/>
      <protection/>
    </xf>
    <xf numFmtId="0" fontId="17" fillId="0" borderId="21" xfId="19" applyFont="1" applyBorder="1" applyAlignment="1">
      <alignment horizontal="right" vertical="center" wrapText="1"/>
      <protection/>
    </xf>
    <xf numFmtId="0" fontId="12" fillId="0" borderId="18" xfId="19" applyFont="1" applyBorder="1" applyAlignment="1">
      <alignment horizontal="center" vertical="center"/>
      <protection/>
    </xf>
    <xf numFmtId="0" fontId="2" fillId="0" borderId="0" xfId="19" applyBorder="1" applyAlignment="1">
      <alignment vertical="center"/>
      <protection/>
    </xf>
    <xf numFmtId="0" fontId="10" fillId="0" borderId="7" xfId="19" applyFont="1" applyFill="1" applyBorder="1" applyAlignment="1">
      <alignment horizontal="center" vertical="center"/>
      <protection/>
    </xf>
    <xf numFmtId="3" fontId="10" fillId="0" borderId="7" xfId="19" applyNumberFormat="1" applyFont="1" applyFill="1" applyBorder="1" applyAlignment="1">
      <alignment vertical="center"/>
      <protection/>
    </xf>
    <xf numFmtId="0" fontId="2" fillId="0" borderId="7" xfId="19" applyFont="1" applyBorder="1" applyAlignment="1">
      <alignment horizontal="left" vertical="center" wrapText="1"/>
      <protection/>
    </xf>
    <xf numFmtId="3" fontId="16" fillId="0" borderId="7" xfId="19" applyNumberFormat="1" applyFont="1" applyBorder="1" applyAlignment="1">
      <alignment vertical="center"/>
      <protection/>
    </xf>
    <xf numFmtId="0" fontId="2" fillId="0" borderId="0" xfId="19" applyFont="1" applyBorder="1" applyAlignment="1">
      <alignment horizontal="right" vertical="center" wrapText="1"/>
      <protection/>
    </xf>
    <xf numFmtId="3" fontId="2" fillId="0" borderId="12" xfId="19" applyNumberFormat="1" applyBorder="1" applyAlignment="1">
      <alignment vertical="center"/>
      <protection/>
    </xf>
    <xf numFmtId="3" fontId="16" fillId="0" borderId="12" xfId="19" applyNumberFormat="1" applyFont="1" applyBorder="1" applyAlignment="1">
      <alignment vertical="center"/>
      <protection/>
    </xf>
    <xf numFmtId="0" fontId="2" fillId="0" borderId="30" xfId="19" applyFont="1" applyBorder="1" applyAlignment="1">
      <alignment horizontal="right" vertical="center" wrapText="1"/>
      <protection/>
    </xf>
    <xf numFmtId="3" fontId="16" fillId="0" borderId="31" xfId="19" applyNumberFormat="1" applyFont="1" applyBorder="1" applyAlignment="1">
      <alignment vertical="center"/>
      <protection/>
    </xf>
    <xf numFmtId="0" fontId="10" fillId="0" borderId="7" xfId="19" applyFont="1" applyFill="1" applyBorder="1" applyAlignment="1">
      <alignment horizontal="center" vertical="center" wrapText="1"/>
      <protection/>
    </xf>
    <xf numFmtId="0" fontId="17" fillId="0" borderId="5" xfId="19" applyFont="1" applyBorder="1" applyAlignment="1">
      <alignment horizontal="right" vertical="center" wrapText="1"/>
      <protection/>
    </xf>
    <xf numFmtId="4" fontId="11" fillId="0" borderId="5" xfId="19" applyNumberFormat="1" applyFont="1" applyBorder="1" applyAlignment="1">
      <alignment horizontal="center" vertical="center"/>
      <protection/>
    </xf>
    <xf numFmtId="0" fontId="17" fillId="0" borderId="21" xfId="21" applyFont="1" applyFill="1" applyBorder="1" applyAlignment="1">
      <alignment horizontal="right" vertical="center" wrapText="1"/>
      <protection/>
    </xf>
    <xf numFmtId="3" fontId="2" fillId="0" borderId="10" xfId="19" applyNumberFormat="1" applyFont="1" applyBorder="1" applyAlignment="1">
      <alignment horizontal="center" vertical="center"/>
      <protection/>
    </xf>
    <xf numFmtId="0" fontId="17" fillId="0" borderId="32" xfId="21" applyFont="1" applyFill="1" applyBorder="1" applyAlignment="1">
      <alignment horizontal="right" vertical="center" wrapText="1"/>
      <protection/>
    </xf>
    <xf numFmtId="3" fontId="17" fillId="0" borderId="6" xfId="19" applyNumberFormat="1" applyFont="1" applyBorder="1" applyAlignment="1">
      <alignment horizontal="center" vertical="center"/>
      <protection/>
    </xf>
    <xf numFmtId="0" fontId="9" fillId="0" borderId="18" xfId="19" applyFont="1" applyBorder="1" applyAlignment="1">
      <alignment horizontal="center" vertical="center"/>
      <protection/>
    </xf>
    <xf numFmtId="0" fontId="17" fillId="0" borderId="0" xfId="19" applyFont="1" applyBorder="1" applyAlignment="1">
      <alignment horizontal="right" vertical="center"/>
      <protection/>
    </xf>
    <xf numFmtId="0" fontId="17" fillId="0" borderId="28" xfId="19" applyFont="1" applyBorder="1" applyAlignment="1">
      <alignment horizontal="right" vertical="center"/>
      <protection/>
    </xf>
    <xf numFmtId="0" fontId="17" fillId="0" borderId="23" xfId="19" applyFont="1" applyBorder="1" applyAlignment="1">
      <alignment horizontal="right" vertical="center"/>
      <protection/>
    </xf>
    <xf numFmtId="0" fontId="17" fillId="0" borderId="12" xfId="19" applyFont="1" applyBorder="1" applyAlignment="1">
      <alignment vertical="center" wrapText="1"/>
      <protection/>
    </xf>
    <xf numFmtId="3" fontId="17" fillId="0" borderId="7" xfId="19" applyNumberFormat="1" applyFont="1" applyBorder="1" applyAlignment="1">
      <alignment horizontal="center" vertical="center"/>
      <protection/>
    </xf>
    <xf numFmtId="3" fontId="2" fillId="0" borderId="1" xfId="19" applyNumberFormat="1" applyFont="1" applyBorder="1" applyAlignment="1">
      <alignment horizontal="center" vertical="center"/>
      <protection/>
    </xf>
    <xf numFmtId="0" fontId="17" fillId="0" borderId="28" xfId="19" applyFont="1" applyBorder="1" applyAlignment="1">
      <alignment horizontal="right" vertical="center" wrapText="1"/>
      <protection/>
    </xf>
    <xf numFmtId="0" fontId="2" fillId="0" borderId="9" xfId="19" applyFont="1" applyBorder="1" applyAlignment="1">
      <alignment vertical="center" wrapText="1"/>
      <protection/>
    </xf>
    <xf numFmtId="0" fontId="13" fillId="0" borderId="16" xfId="19" applyFont="1" applyBorder="1" applyAlignment="1">
      <alignment horizontal="center" vertical="center"/>
      <protection/>
    </xf>
    <xf numFmtId="0" fontId="2" fillId="0" borderId="33" xfId="19" applyBorder="1" applyAlignment="1">
      <alignment horizontal="center"/>
      <protection/>
    </xf>
    <xf numFmtId="3" fontId="2" fillId="0" borderId="26" xfId="19" applyNumberFormat="1" applyBorder="1" applyAlignment="1">
      <alignment horizontal="center" vertical="center"/>
      <protection/>
    </xf>
    <xf numFmtId="3" fontId="2" fillId="0" borderId="26" xfId="19" applyNumberFormat="1" applyFont="1" applyBorder="1" applyAlignment="1">
      <alignment horizontal="center" vertical="center"/>
      <protection/>
    </xf>
    <xf numFmtId="3" fontId="2" fillId="0" borderId="5" xfId="19" applyNumberFormat="1" applyBorder="1" applyAlignment="1">
      <alignment horizontal="right" vertical="center"/>
      <protection/>
    </xf>
    <xf numFmtId="3" fontId="2" fillId="0" borderId="7" xfId="19" applyNumberFormat="1" applyBorder="1" applyAlignment="1">
      <alignment horizontal="right" vertical="center"/>
      <protection/>
    </xf>
    <xf numFmtId="3" fontId="2" fillId="0" borderId="5" xfId="19" applyNumberFormat="1" applyBorder="1" applyAlignment="1">
      <alignment horizontal="center" vertical="center"/>
      <protection/>
    </xf>
    <xf numFmtId="3" fontId="2" fillId="0" borderId="5" xfId="19" applyNumberFormat="1" applyFont="1" applyBorder="1" applyAlignment="1">
      <alignment horizontal="center" vertical="center"/>
      <protection/>
    </xf>
    <xf numFmtId="0" fontId="2" fillId="0" borderId="22" xfId="19" applyBorder="1" applyAlignment="1">
      <alignment horizontal="center"/>
      <protection/>
    </xf>
    <xf numFmtId="0" fontId="17" fillId="0" borderId="34" xfId="19" applyFont="1" applyBorder="1" applyAlignment="1">
      <alignment horizontal="right" vertical="center" wrapText="1"/>
      <protection/>
    </xf>
    <xf numFmtId="0" fontId="17" fillId="0" borderId="14" xfId="19" applyFont="1" applyBorder="1" applyAlignment="1">
      <alignment horizontal="right" vertical="center" wrapText="1"/>
      <protection/>
    </xf>
    <xf numFmtId="49" fontId="10" fillId="0" borderId="35" xfId="19" applyNumberFormat="1" applyFont="1" applyBorder="1" applyAlignment="1">
      <alignment horizontal="center" vertical="center"/>
      <protection/>
    </xf>
    <xf numFmtId="0" fontId="8" fillId="0" borderId="33" xfId="19" applyFont="1" applyBorder="1" applyAlignment="1">
      <alignment horizontal="center" vertical="center"/>
      <protection/>
    </xf>
    <xf numFmtId="49" fontId="9" fillId="0" borderId="18" xfId="19" applyNumberFormat="1" applyFont="1" applyBorder="1" applyAlignment="1">
      <alignment horizontal="center"/>
      <protection/>
    </xf>
    <xf numFmtId="0" fontId="2" fillId="0" borderId="29" xfId="19" applyBorder="1" applyAlignment="1">
      <alignment horizontal="center"/>
      <protection/>
    </xf>
    <xf numFmtId="0" fontId="17" fillId="0" borderId="28" xfId="21" applyFont="1" applyFill="1" applyBorder="1" applyAlignment="1">
      <alignment horizontal="right" vertical="center" wrapText="1"/>
      <protection/>
    </xf>
    <xf numFmtId="0" fontId="17" fillId="0" borderId="30" xfId="21" applyFont="1" applyFill="1" applyBorder="1" applyAlignment="1">
      <alignment horizontal="right" vertical="center" wrapText="1"/>
      <protection/>
    </xf>
    <xf numFmtId="3" fontId="17" fillId="0" borderId="31" xfId="19" applyNumberFormat="1" applyFont="1" applyBorder="1" applyAlignment="1">
      <alignment horizontal="center" vertical="center"/>
      <protection/>
    </xf>
    <xf numFmtId="3" fontId="17" fillId="0" borderId="26" xfId="19" applyNumberFormat="1" applyFont="1" applyBorder="1" applyAlignment="1">
      <alignment vertical="center"/>
      <protection/>
    </xf>
    <xf numFmtId="3" fontId="17" fillId="0" borderId="29" xfId="19" applyNumberFormat="1" applyFont="1" applyBorder="1" applyAlignment="1">
      <alignment horizontal="center" vertical="center"/>
      <protection/>
    </xf>
    <xf numFmtId="3" fontId="17" fillId="0" borderId="5" xfId="19" applyNumberFormat="1" applyFont="1" applyBorder="1" applyAlignment="1">
      <alignment vertical="center"/>
      <protection/>
    </xf>
    <xf numFmtId="49" fontId="2" fillId="0" borderId="0" xfId="19" applyNumberFormat="1" applyFont="1" applyBorder="1" applyAlignment="1">
      <alignment horizontal="center" vertical="center"/>
      <protection/>
    </xf>
    <xf numFmtId="3" fontId="2" fillId="0" borderId="14" xfId="19" applyNumberFormat="1" applyBorder="1" applyAlignment="1">
      <alignment vertical="center"/>
      <protection/>
    </xf>
    <xf numFmtId="3" fontId="17" fillId="0" borderId="32" xfId="19" applyNumberFormat="1" applyFont="1" applyBorder="1" applyAlignment="1">
      <alignment horizontal="center" vertical="center"/>
      <protection/>
    </xf>
    <xf numFmtId="3" fontId="17" fillId="0" borderId="14" xfId="19" applyNumberFormat="1" applyFont="1" applyBorder="1" applyAlignment="1">
      <alignment horizontal="center" vertical="center"/>
      <protection/>
    </xf>
    <xf numFmtId="3" fontId="17" fillId="0" borderId="13" xfId="19" applyNumberFormat="1" applyFont="1" applyBorder="1" applyAlignment="1">
      <alignment horizontal="center" vertical="center"/>
      <protection/>
    </xf>
    <xf numFmtId="0" fontId="17" fillId="0" borderId="32" xfId="19" applyFont="1" applyBorder="1" applyAlignment="1">
      <alignment horizontal="right" vertical="center" wrapText="1"/>
      <protection/>
    </xf>
    <xf numFmtId="49" fontId="2" fillId="0" borderId="30" xfId="19" applyNumberFormat="1" applyFont="1" applyBorder="1" applyAlignment="1">
      <alignment horizontal="center" vertical="center"/>
      <protection/>
    </xf>
    <xf numFmtId="3" fontId="17" fillId="0" borderId="26" xfId="19" applyNumberFormat="1" applyFont="1" applyBorder="1" applyAlignment="1">
      <alignment horizontal="center" vertical="center"/>
      <protection/>
    </xf>
    <xf numFmtId="3" fontId="17" fillId="0" borderId="20" xfId="19" applyNumberFormat="1" applyFont="1" applyBorder="1" applyAlignment="1">
      <alignment horizontal="center" vertical="center"/>
      <protection/>
    </xf>
    <xf numFmtId="49" fontId="2" fillId="0" borderId="14" xfId="19" applyNumberFormat="1" applyBorder="1" applyAlignment="1">
      <alignment horizontal="center" vertical="center"/>
      <protection/>
    </xf>
    <xf numFmtId="0" fontId="0" fillId="0" borderId="22" xfId="20" applyBorder="1" applyAlignment="1">
      <alignment horizontal="center"/>
      <protection/>
    </xf>
    <xf numFmtId="0" fontId="11" fillId="0" borderId="24" xfId="19" applyFont="1" applyBorder="1" applyAlignment="1">
      <alignment horizontal="center" vertical="center"/>
      <protection/>
    </xf>
    <xf numFmtId="49" fontId="2" fillId="0" borderId="24" xfId="19" applyNumberFormat="1" applyBorder="1" applyAlignment="1">
      <alignment horizontal="center" vertical="center"/>
      <protection/>
    </xf>
    <xf numFmtId="3" fontId="17" fillId="0" borderId="9" xfId="19" applyNumberFormat="1" applyFont="1" applyBorder="1" applyAlignment="1">
      <alignment horizontal="center" vertical="center"/>
      <protection/>
    </xf>
    <xf numFmtId="0" fontId="2" fillId="0" borderId="7" xfId="19" applyBorder="1" applyAlignment="1">
      <alignment vertical="center"/>
      <protection/>
    </xf>
    <xf numFmtId="3" fontId="2" fillId="0" borderId="1" xfId="19" applyNumberFormat="1" applyBorder="1" applyAlignment="1">
      <alignment horizontal="center" vertical="center"/>
      <protection/>
    </xf>
    <xf numFmtId="49" fontId="2" fillId="0" borderId="17" xfId="19" applyNumberFormat="1" applyBorder="1" applyAlignment="1">
      <alignment horizontal="center" vertical="center"/>
      <protection/>
    </xf>
    <xf numFmtId="0" fontId="18" fillId="0" borderId="24" xfId="18" applyFont="1" applyBorder="1" applyAlignment="1">
      <alignment horizontal="right" vertical="center" wrapText="1"/>
      <protection/>
    </xf>
    <xf numFmtId="3" fontId="2" fillId="0" borderId="8" xfId="19" applyNumberFormat="1" applyBorder="1" applyAlignment="1">
      <alignment horizontal="center" vertical="center"/>
      <protection/>
    </xf>
    <xf numFmtId="3" fontId="10" fillId="0" borderId="26" xfId="19" applyNumberFormat="1" applyFont="1" applyBorder="1" applyAlignment="1">
      <alignment vertical="center"/>
      <protection/>
    </xf>
    <xf numFmtId="0" fontId="17" fillId="0" borderId="36" xfId="19" applyFont="1" applyBorder="1" applyAlignment="1">
      <alignment horizontal="right" vertical="center" wrapText="1"/>
      <protection/>
    </xf>
    <xf numFmtId="0" fontId="17" fillId="0" borderId="7" xfId="19" applyFont="1" applyBorder="1" applyAlignment="1">
      <alignment vertical="center" wrapText="1"/>
      <protection/>
    </xf>
    <xf numFmtId="0" fontId="17" fillId="0" borderId="7" xfId="19" applyFont="1" applyBorder="1" applyAlignment="1">
      <alignment horizontal="center" vertical="center" wrapText="1"/>
      <protection/>
    </xf>
    <xf numFmtId="3" fontId="2" fillId="0" borderId="26" xfId="19" applyNumberFormat="1" applyFont="1" applyBorder="1" applyAlignment="1">
      <alignment vertical="center"/>
      <protection/>
    </xf>
    <xf numFmtId="3" fontId="2" fillId="0" borderId="9" xfId="19" applyNumberFormat="1" applyFont="1" applyBorder="1" applyAlignment="1">
      <alignment vertical="center"/>
      <protection/>
    </xf>
    <xf numFmtId="3" fontId="2" fillId="0" borderId="9" xfId="19" applyNumberFormat="1" applyBorder="1" applyAlignment="1">
      <alignment horizontal="center" vertical="center"/>
      <protection/>
    </xf>
    <xf numFmtId="3" fontId="2" fillId="0" borderId="7" xfId="19" applyNumberFormat="1" applyFill="1" applyBorder="1" applyAlignment="1">
      <alignment vertical="center"/>
      <protection/>
    </xf>
    <xf numFmtId="0" fontId="2" fillId="0" borderId="7" xfId="19" applyFill="1" applyBorder="1" applyAlignment="1">
      <alignment horizontal="center" vertical="center"/>
      <protection/>
    </xf>
    <xf numFmtId="0" fontId="2" fillId="0" borderId="7" xfId="19" applyFont="1" applyFill="1" applyBorder="1" applyAlignment="1">
      <alignment vertical="center" wrapText="1"/>
      <protection/>
    </xf>
    <xf numFmtId="0" fontId="17" fillId="0" borderId="35" xfId="19" applyFont="1" applyBorder="1" applyAlignment="1">
      <alignment vertical="center" wrapText="1"/>
      <protection/>
    </xf>
    <xf numFmtId="0" fontId="17" fillId="0" borderId="34" xfId="19" applyFont="1" applyBorder="1" applyAlignment="1">
      <alignment vertical="center" wrapText="1"/>
      <protection/>
    </xf>
    <xf numFmtId="3" fontId="10" fillId="0" borderId="26" xfId="19" applyNumberFormat="1" applyFont="1" applyBorder="1" applyAlignment="1">
      <alignment horizontal="center" vertical="center"/>
      <protection/>
    </xf>
    <xf numFmtId="3" fontId="17" fillId="0" borderId="4" xfId="19" applyNumberFormat="1" applyFont="1" applyBorder="1" applyAlignment="1">
      <alignment horizontal="center" vertical="center"/>
      <protection/>
    </xf>
    <xf numFmtId="3" fontId="13" fillId="0" borderId="7" xfId="19" applyNumberFormat="1" applyFont="1" applyBorder="1" applyAlignment="1">
      <alignment vertical="center"/>
      <protection/>
    </xf>
    <xf numFmtId="0" fontId="17" fillId="0" borderId="22" xfId="19" applyFont="1" applyBorder="1" applyAlignment="1">
      <alignment vertical="center" wrapText="1"/>
      <protection/>
    </xf>
    <xf numFmtId="0" fontId="17" fillId="0" borderId="24" xfId="19" applyFont="1" applyBorder="1" applyAlignment="1">
      <alignment vertical="center" wrapText="1"/>
      <protection/>
    </xf>
    <xf numFmtId="49" fontId="2" fillId="0" borderId="9" xfId="19" applyNumberFormat="1" applyFont="1" applyBorder="1" applyAlignment="1">
      <alignment horizontal="center" vertical="center"/>
      <protection/>
    </xf>
    <xf numFmtId="0" fontId="2" fillId="0" borderId="9" xfId="19" applyFont="1" applyBorder="1" applyAlignment="1">
      <alignment vertical="center"/>
      <protection/>
    </xf>
    <xf numFmtId="0" fontId="2" fillId="0" borderId="7" xfId="19" applyFont="1" applyBorder="1" applyAlignment="1">
      <alignment vertical="top" wrapText="1"/>
      <protection/>
    </xf>
    <xf numFmtId="3" fontId="17" fillId="0" borderId="14" xfId="19" applyNumberFormat="1" applyFont="1" applyBorder="1" applyAlignment="1">
      <alignment horizontal="center" vertical="center"/>
      <protection/>
    </xf>
    <xf numFmtId="3" fontId="17" fillId="0" borderId="26" xfId="19" applyNumberFormat="1" applyFont="1" applyBorder="1" applyAlignment="1">
      <alignment horizontal="center" vertical="center"/>
      <protection/>
    </xf>
    <xf numFmtId="3" fontId="17" fillId="0" borderId="1" xfId="19" applyNumberFormat="1" applyFont="1" applyBorder="1" applyAlignment="1">
      <alignment horizontal="center" vertical="center"/>
      <protection/>
    </xf>
    <xf numFmtId="3" fontId="17" fillId="0" borderId="6" xfId="19" applyNumberFormat="1" applyFont="1" applyBorder="1" applyAlignment="1">
      <alignment horizontal="center" vertical="center"/>
      <protection/>
    </xf>
    <xf numFmtId="3" fontId="10" fillId="0" borderId="7" xfId="19" applyNumberFormat="1" applyFont="1" applyBorder="1" applyAlignment="1">
      <alignment horizontal="center" vertical="center"/>
      <protection/>
    </xf>
    <xf numFmtId="0" fontId="17" fillId="0" borderId="0" xfId="21" applyFont="1" applyFill="1" applyBorder="1" applyAlignment="1">
      <alignment vertical="center" wrapText="1"/>
      <protection/>
    </xf>
    <xf numFmtId="0" fontId="17" fillId="0" borderId="14" xfId="21" applyFont="1" applyFill="1" applyBorder="1" applyAlignment="1">
      <alignment vertical="center" wrapText="1"/>
      <protection/>
    </xf>
    <xf numFmtId="0" fontId="2" fillId="0" borderId="8" xfId="19" applyFont="1" applyBorder="1" applyAlignment="1">
      <alignment vertical="center" wrapText="1"/>
      <protection/>
    </xf>
    <xf numFmtId="3" fontId="2" fillId="0" borderId="11" xfId="19" applyNumberFormat="1" applyBorder="1" applyAlignment="1">
      <alignment vertical="center"/>
      <protection/>
    </xf>
    <xf numFmtId="0" fontId="12" fillId="0" borderId="2" xfId="19" applyFont="1" applyBorder="1" applyAlignment="1">
      <alignment horizontal="center"/>
      <protection/>
    </xf>
    <xf numFmtId="0" fontId="11" fillId="0" borderId="12" xfId="19" applyFont="1" applyBorder="1" applyAlignment="1">
      <alignment horizontal="center" vertical="center"/>
      <protection/>
    </xf>
    <xf numFmtId="49" fontId="2" fillId="0" borderId="5" xfId="19" applyNumberFormat="1" applyFont="1" applyBorder="1" applyAlignment="1">
      <alignment horizontal="center" vertical="center"/>
      <protection/>
    </xf>
    <xf numFmtId="0" fontId="2" fillId="0" borderId="5" xfId="19" applyFont="1" applyBorder="1" applyAlignment="1">
      <alignment vertical="center"/>
      <protection/>
    </xf>
    <xf numFmtId="0" fontId="17" fillId="0" borderId="24" xfId="19" applyFont="1" applyBorder="1" applyAlignment="1">
      <alignment horizontal="right" vertical="center" wrapText="1"/>
      <protection/>
    </xf>
    <xf numFmtId="49" fontId="2" fillId="0" borderId="37" xfId="19" applyNumberFormat="1" applyBorder="1" applyAlignment="1">
      <alignment horizontal="center" vertical="center"/>
      <protection/>
    </xf>
    <xf numFmtId="0" fontId="17" fillId="0" borderId="16" xfId="21" applyFont="1" applyFill="1" applyBorder="1" applyAlignment="1">
      <alignment horizontal="right" vertical="center" wrapText="1"/>
      <protection/>
    </xf>
    <xf numFmtId="3" fontId="2" fillId="0" borderId="8" xfId="19" applyNumberFormat="1" applyFont="1" applyBorder="1" applyAlignment="1">
      <alignment horizontal="center" vertical="center"/>
      <protection/>
    </xf>
    <xf numFmtId="3" fontId="17" fillId="0" borderId="8" xfId="19" applyNumberFormat="1" applyFont="1" applyBorder="1" applyAlignment="1">
      <alignment horizontal="center" vertical="center"/>
      <protection/>
    </xf>
    <xf numFmtId="49" fontId="2" fillId="0" borderId="26" xfId="19" applyNumberFormat="1" applyBorder="1" applyAlignment="1">
      <alignment horizontal="center" vertical="center"/>
      <protection/>
    </xf>
    <xf numFmtId="0" fontId="10" fillId="0" borderId="10" xfId="19" applyFont="1" applyBorder="1" applyAlignment="1">
      <alignment horizontal="center" vertical="center"/>
      <protection/>
    </xf>
    <xf numFmtId="3" fontId="12" fillId="0" borderId="10" xfId="19" applyNumberFormat="1" applyFont="1" applyBorder="1" applyAlignment="1">
      <alignment vertical="center"/>
      <protection/>
    </xf>
    <xf numFmtId="0" fontId="9" fillId="0" borderId="0" xfId="19" applyFont="1" applyAlignment="1">
      <alignment vertical="center"/>
      <protection/>
    </xf>
    <xf numFmtId="4" fontId="13" fillId="0" borderId="0" xfId="20" applyNumberFormat="1" applyFont="1">
      <alignment/>
      <protection/>
    </xf>
    <xf numFmtId="49" fontId="2" fillId="0" borderId="1" xfId="19" applyNumberFormat="1" applyFont="1" applyBorder="1" applyAlignment="1">
      <alignment horizontal="center" vertical="center"/>
      <protection/>
    </xf>
    <xf numFmtId="0" fontId="2" fillId="0" borderId="1" xfId="19" applyFont="1" applyBorder="1" applyAlignment="1">
      <alignment vertical="center" wrapText="1"/>
      <protection/>
    </xf>
    <xf numFmtId="0" fontId="2" fillId="0" borderId="9" xfId="19" applyBorder="1" applyAlignment="1">
      <alignment vertical="center"/>
      <protection/>
    </xf>
    <xf numFmtId="3" fontId="10" fillId="0" borderId="9" xfId="19" applyNumberFormat="1" applyFont="1" applyBorder="1" applyAlignment="1">
      <alignment horizontal="center" vertical="center"/>
      <protection/>
    </xf>
    <xf numFmtId="0" fontId="17" fillId="0" borderId="26" xfId="19" applyFont="1" applyBorder="1" applyAlignment="1">
      <alignment horizontal="right" vertical="center" wrapText="1"/>
      <protection/>
    </xf>
    <xf numFmtId="3" fontId="17" fillId="0" borderId="7" xfId="19" applyNumberFormat="1" applyFont="1" applyBorder="1" applyAlignment="1">
      <alignment horizontal="center" vertical="center"/>
      <protection/>
    </xf>
    <xf numFmtId="49" fontId="10" fillId="0" borderId="16" xfId="19" applyNumberFormat="1" applyFont="1" applyBorder="1" applyAlignment="1">
      <alignment horizontal="center" vertical="center"/>
      <protection/>
    </xf>
    <xf numFmtId="0" fontId="6" fillId="0" borderId="28" xfId="19" applyFont="1" applyBorder="1" applyAlignment="1">
      <alignment horizontal="center" vertical="center" textRotation="45"/>
      <protection/>
    </xf>
    <xf numFmtId="0" fontId="6" fillId="0" borderId="0" xfId="19" applyFont="1" applyBorder="1" applyAlignment="1">
      <alignment horizontal="center" vertical="center" textRotation="45"/>
      <protection/>
    </xf>
    <xf numFmtId="0" fontId="6" fillId="0" borderId="29" xfId="19" applyFont="1" applyBorder="1" applyAlignment="1">
      <alignment horizontal="center" vertical="center" textRotation="45"/>
      <protection/>
    </xf>
    <xf numFmtId="0" fontId="17" fillId="0" borderId="28" xfId="19" applyFont="1" applyBorder="1" applyAlignment="1">
      <alignment horizontal="right" vertical="center" wrapText="1"/>
      <protection/>
    </xf>
    <xf numFmtId="0" fontId="17" fillId="0" borderId="13" xfId="19" applyFont="1" applyBorder="1" applyAlignment="1">
      <alignment horizontal="right" vertical="center" wrapText="1"/>
      <protection/>
    </xf>
    <xf numFmtId="0" fontId="17" fillId="0" borderId="0" xfId="19" applyFont="1" applyBorder="1" applyAlignment="1">
      <alignment horizontal="right" vertical="center" wrapText="1"/>
      <protection/>
    </xf>
    <xf numFmtId="0" fontId="17" fillId="0" borderId="14" xfId="19" applyFont="1" applyBorder="1" applyAlignment="1">
      <alignment horizontal="right" vertical="center" wrapText="1"/>
      <protection/>
    </xf>
    <xf numFmtId="0" fontId="17" fillId="0" borderId="28" xfId="19" applyFont="1" applyBorder="1" applyAlignment="1">
      <alignment horizontal="center" vertical="center" wrapText="1"/>
      <protection/>
    </xf>
    <xf numFmtId="0" fontId="17" fillId="0" borderId="13" xfId="19" applyFont="1" applyBorder="1" applyAlignment="1">
      <alignment horizontal="center" vertical="center" wrapText="1"/>
      <protection/>
    </xf>
    <xf numFmtId="0" fontId="6" fillId="0" borderId="12" xfId="19" applyFont="1" applyBorder="1" applyAlignment="1">
      <alignment horizontal="center" vertical="center" textRotation="45"/>
      <protection/>
    </xf>
    <xf numFmtId="0" fontId="9" fillId="0" borderId="38" xfId="19" applyFont="1" applyBorder="1" applyAlignment="1">
      <alignment horizontal="center" vertical="center" wrapText="1"/>
      <protection/>
    </xf>
    <xf numFmtId="0" fontId="17" fillId="0" borderId="12" xfId="19" applyFont="1" applyBorder="1" applyAlignment="1">
      <alignment horizontal="center" vertical="center" wrapText="1"/>
      <protection/>
    </xf>
    <xf numFmtId="0" fontId="17" fillId="0" borderId="0" xfId="19" applyFont="1" applyBorder="1" applyAlignment="1">
      <alignment horizontal="center" vertical="center" wrapText="1"/>
      <protection/>
    </xf>
    <xf numFmtId="0" fontId="17" fillId="0" borderId="14" xfId="19" applyFont="1" applyBorder="1" applyAlignment="1">
      <alignment horizontal="center" vertical="center" wrapText="1"/>
      <protection/>
    </xf>
    <xf numFmtId="0" fontId="10" fillId="0" borderId="34" xfId="19" applyFont="1" applyBorder="1" applyAlignment="1">
      <alignment horizontal="center" vertical="center"/>
      <protection/>
    </xf>
    <xf numFmtId="0" fontId="14" fillId="0" borderId="39" xfId="19" applyFont="1" applyBorder="1" applyAlignment="1">
      <alignment horizontal="right" vertical="center"/>
      <protection/>
    </xf>
    <xf numFmtId="0" fontId="14" fillId="0" borderId="40" xfId="19" applyFont="1" applyBorder="1" applyAlignment="1">
      <alignment horizontal="right" vertical="center"/>
      <protection/>
    </xf>
    <xf numFmtId="0" fontId="14" fillId="0" borderId="41" xfId="19" applyFont="1" applyBorder="1" applyAlignment="1">
      <alignment horizontal="right" vertical="center"/>
      <protection/>
    </xf>
    <xf numFmtId="0" fontId="10" fillId="0" borderId="42" xfId="19" applyFont="1" applyBorder="1" applyAlignment="1">
      <alignment horizontal="center" vertical="center" wrapText="1"/>
      <protection/>
    </xf>
    <xf numFmtId="0" fontId="10" fillId="0" borderId="43" xfId="19" applyFont="1" applyBorder="1" applyAlignment="1">
      <alignment horizontal="center" vertical="center" wrapText="1"/>
      <protection/>
    </xf>
    <xf numFmtId="0" fontId="10" fillId="0" borderId="35" xfId="19" applyFont="1" applyBorder="1" applyAlignment="1">
      <alignment horizontal="center" vertical="center" wrapText="1"/>
      <protection/>
    </xf>
    <xf numFmtId="0" fontId="10" fillId="0" borderId="16" xfId="19" applyFont="1" applyBorder="1" applyAlignment="1">
      <alignment horizontal="center" vertical="center" wrapText="1"/>
      <protection/>
    </xf>
    <xf numFmtId="0" fontId="9" fillId="0" borderId="44" xfId="19" applyFont="1" applyBorder="1" applyAlignment="1">
      <alignment horizontal="center" vertical="center"/>
      <protection/>
    </xf>
    <xf numFmtId="0" fontId="9" fillId="0" borderId="40" xfId="19" applyFont="1" applyBorder="1" applyAlignment="1">
      <alignment horizontal="center" vertical="center"/>
      <protection/>
    </xf>
    <xf numFmtId="0" fontId="9" fillId="0" borderId="41" xfId="19" applyFont="1" applyBorder="1" applyAlignment="1">
      <alignment horizontal="center" vertical="center"/>
      <protection/>
    </xf>
    <xf numFmtId="0" fontId="10" fillId="0" borderId="34" xfId="19" applyFont="1" applyBorder="1" applyAlignment="1">
      <alignment horizontal="center" vertical="center" wrapText="1"/>
      <protection/>
    </xf>
    <xf numFmtId="0" fontId="10" fillId="0" borderId="42" xfId="19" applyFont="1" applyBorder="1" applyAlignment="1">
      <alignment horizontal="center" vertical="center"/>
      <protection/>
    </xf>
    <xf numFmtId="0" fontId="10" fillId="0" borderId="43" xfId="19" applyFont="1" applyBorder="1" applyAlignment="1">
      <alignment horizontal="center" vertical="center"/>
      <protection/>
    </xf>
    <xf numFmtId="0" fontId="9" fillId="0" borderId="44" xfId="19" applyFont="1" applyBorder="1" applyAlignment="1">
      <alignment horizontal="center" vertical="center" wrapText="1"/>
      <protection/>
    </xf>
    <xf numFmtId="0" fontId="9" fillId="0" borderId="40" xfId="19" applyFont="1" applyBorder="1" applyAlignment="1">
      <alignment horizontal="center" vertical="center" wrapText="1"/>
      <protection/>
    </xf>
    <xf numFmtId="0" fontId="9" fillId="0" borderId="41" xfId="19" applyFont="1" applyBorder="1" applyAlignment="1">
      <alignment horizontal="center" vertical="center" wrapText="1"/>
      <protection/>
    </xf>
    <xf numFmtId="44" fontId="10" fillId="0" borderId="35" xfId="24" applyFont="1" applyBorder="1" applyAlignment="1">
      <alignment horizontal="center" vertical="center" wrapText="1"/>
    </xf>
    <xf numFmtId="44" fontId="10" fillId="0" borderId="16" xfId="24" applyFont="1" applyBorder="1" applyAlignment="1">
      <alignment horizontal="center" vertical="center" wrapText="1"/>
    </xf>
    <xf numFmtId="0" fontId="10" fillId="0" borderId="24" xfId="19" applyFont="1" applyBorder="1" applyAlignment="1">
      <alignment horizontal="center" vertical="center" wrapText="1"/>
      <protection/>
    </xf>
    <xf numFmtId="0" fontId="10" fillId="0" borderId="21" xfId="19" applyFont="1" applyBorder="1" applyAlignment="1">
      <alignment horizontal="center" vertical="center" wrapText="1"/>
      <protection/>
    </xf>
    <xf numFmtId="0" fontId="4" fillId="0" borderId="0" xfId="20" applyFont="1" applyAlignment="1">
      <alignment horizontal="center"/>
      <protection/>
    </xf>
    <xf numFmtId="0" fontId="12" fillId="0" borderId="35" xfId="19" applyFont="1" applyBorder="1" applyAlignment="1">
      <alignment horizontal="center" vertical="center"/>
      <protection/>
    </xf>
    <xf numFmtId="0" fontId="12" fillId="0" borderId="16" xfId="19" applyFont="1" applyBorder="1" applyAlignment="1">
      <alignment horizontal="center" vertical="center"/>
      <protection/>
    </xf>
    <xf numFmtId="0" fontId="10" fillId="0" borderId="35" xfId="19" applyFont="1" applyBorder="1" applyAlignment="1">
      <alignment horizontal="center" vertical="center"/>
      <protection/>
    </xf>
    <xf numFmtId="0" fontId="10" fillId="0" borderId="16" xfId="19" applyFont="1" applyBorder="1" applyAlignment="1">
      <alignment horizontal="center" vertical="center"/>
      <protection/>
    </xf>
    <xf numFmtId="0" fontId="17" fillId="0" borderId="34" xfId="21" applyFont="1" applyFill="1" applyBorder="1" applyAlignment="1">
      <alignment horizontal="center" vertical="center" wrapText="1"/>
      <protection/>
    </xf>
    <xf numFmtId="0" fontId="17" fillId="0" borderId="16" xfId="21" applyFont="1" applyFill="1" applyBorder="1" applyAlignment="1">
      <alignment horizontal="center" vertical="center" wrapText="1"/>
      <protection/>
    </xf>
    <xf numFmtId="0" fontId="17" fillId="0" borderId="23" xfId="21" applyFont="1" applyFill="1" applyBorder="1" applyAlignment="1">
      <alignment horizontal="right" vertical="center" wrapText="1"/>
      <protection/>
    </xf>
    <xf numFmtId="0" fontId="17" fillId="0" borderId="20" xfId="21" applyFont="1" applyFill="1" applyBorder="1" applyAlignment="1">
      <alignment horizontal="right" vertical="center" wrapText="1"/>
      <protection/>
    </xf>
    <xf numFmtId="0" fontId="10" fillId="0" borderId="22" xfId="19" applyFont="1" applyBorder="1" applyAlignment="1">
      <alignment horizontal="center" vertical="center"/>
      <protection/>
    </xf>
    <xf numFmtId="0" fontId="10" fillId="0" borderId="21" xfId="19" applyFont="1" applyBorder="1" applyAlignment="1">
      <alignment horizontal="center" vertical="center"/>
      <protection/>
    </xf>
    <xf numFmtId="0" fontId="7" fillId="2" borderId="33" xfId="19" applyFont="1" applyFill="1" applyBorder="1" applyAlignment="1">
      <alignment horizontal="center" vertical="center" wrapText="1"/>
      <protection/>
    </xf>
    <xf numFmtId="0" fontId="7" fillId="2" borderId="10" xfId="19" applyFont="1" applyFill="1" applyBorder="1" applyAlignment="1">
      <alignment horizontal="center" vertical="center"/>
      <protection/>
    </xf>
    <xf numFmtId="0" fontId="7" fillId="2" borderId="45" xfId="19" applyFont="1" applyFill="1" applyBorder="1" applyAlignment="1">
      <alignment horizontal="center" vertical="center"/>
      <protection/>
    </xf>
    <xf numFmtId="0" fontId="7" fillId="2" borderId="46" xfId="19" applyFont="1" applyFill="1" applyBorder="1" applyAlignment="1">
      <alignment horizontal="center" vertical="center"/>
      <protection/>
    </xf>
    <xf numFmtId="0" fontId="7" fillId="2" borderId="33" xfId="19" applyFont="1" applyFill="1" applyBorder="1" applyAlignment="1">
      <alignment horizontal="center" vertical="center"/>
      <protection/>
    </xf>
    <xf numFmtId="0" fontId="17" fillId="0" borderId="24" xfId="19" applyFont="1" applyBorder="1" applyAlignment="1">
      <alignment horizontal="right" vertical="center" wrapText="1"/>
      <protection/>
    </xf>
    <xf numFmtId="0" fontId="17" fillId="0" borderId="21" xfId="19" applyFont="1" applyBorder="1" applyAlignment="1">
      <alignment horizontal="right" vertical="center" wrapText="1"/>
      <protection/>
    </xf>
    <xf numFmtId="0" fontId="17" fillId="0" borderId="24" xfId="19" applyFont="1" applyBorder="1" applyAlignment="1">
      <alignment horizontal="center" vertical="center" wrapText="1"/>
      <protection/>
    </xf>
    <xf numFmtId="0" fontId="17" fillId="0" borderId="21" xfId="19" applyFont="1" applyBorder="1" applyAlignment="1">
      <alignment horizontal="center" vertical="center" wrapText="1"/>
      <protection/>
    </xf>
    <xf numFmtId="0" fontId="11" fillId="0" borderId="24" xfId="19" applyFont="1" applyBorder="1" applyAlignment="1">
      <alignment horizontal="center" vertical="center"/>
      <protection/>
    </xf>
    <xf numFmtId="0" fontId="11" fillId="0" borderId="21" xfId="19" applyFont="1" applyBorder="1" applyAlignment="1">
      <alignment horizontal="center" vertical="center"/>
      <protection/>
    </xf>
    <xf numFmtId="0" fontId="17" fillId="0" borderId="24" xfId="19" applyFont="1" applyBorder="1" applyAlignment="1">
      <alignment horizontal="right" vertical="top" wrapText="1"/>
      <protection/>
    </xf>
    <xf numFmtId="0" fontId="17" fillId="0" borderId="21" xfId="19" applyFont="1" applyBorder="1" applyAlignment="1">
      <alignment horizontal="right" vertical="top" wrapText="1"/>
      <protection/>
    </xf>
    <xf numFmtId="0" fontId="17" fillId="0" borderId="23" xfId="19" applyFont="1" applyBorder="1" applyAlignment="1">
      <alignment vertical="center" wrapText="1"/>
      <protection/>
    </xf>
    <xf numFmtId="0" fontId="17" fillId="0" borderId="28" xfId="21" applyFont="1" applyFill="1" applyBorder="1" applyAlignment="1">
      <alignment vertical="center" wrapText="1"/>
      <protection/>
    </xf>
    <xf numFmtId="0" fontId="17" fillId="0" borderId="13" xfId="21" applyFont="1" applyFill="1" applyBorder="1" applyAlignment="1">
      <alignment vertical="center" wrapText="1"/>
      <protection/>
    </xf>
    <xf numFmtId="0" fontId="17" fillId="0" borderId="13" xfId="19" applyFont="1" applyBorder="1" applyAlignment="1">
      <alignment vertical="center" wrapText="1"/>
      <protection/>
    </xf>
    <xf numFmtId="0" fontId="17" fillId="0" borderId="23" xfId="19" applyFont="1" applyBorder="1" applyAlignment="1">
      <alignment vertical="top" wrapText="1"/>
      <protection/>
    </xf>
    <xf numFmtId="0" fontId="17" fillId="0" borderId="20" xfId="19" applyFont="1" applyBorder="1" applyAlignment="1">
      <alignment vertical="top" wrapText="1"/>
      <protection/>
    </xf>
    <xf numFmtId="0" fontId="17" fillId="0" borderId="25" xfId="19" applyFont="1" applyBorder="1" applyAlignment="1">
      <alignment vertical="center" wrapText="1"/>
      <protection/>
    </xf>
    <xf numFmtId="0" fontId="17" fillId="0" borderId="15" xfId="19" applyFont="1" applyBorder="1" applyAlignment="1">
      <alignment vertical="center" wrapText="1"/>
      <protection/>
    </xf>
    <xf numFmtId="0" fontId="6" fillId="0" borderId="22" xfId="19" applyFont="1" applyBorder="1" applyAlignment="1">
      <alignment horizontal="center" vertical="center" textRotation="45"/>
      <protection/>
    </xf>
    <xf numFmtId="0" fontId="6" fillId="0" borderId="24" xfId="19" applyFont="1" applyBorder="1" applyAlignment="1">
      <alignment horizontal="center" vertical="center" textRotation="45"/>
      <protection/>
    </xf>
    <xf numFmtId="0" fontId="2" fillId="0" borderId="7" xfId="0" applyFont="1" applyBorder="1" applyAlignment="1">
      <alignment vertical="center"/>
    </xf>
    <xf numFmtId="0" fontId="2" fillId="0" borderId="24" xfId="0" applyFont="1" applyBorder="1" applyAlignment="1">
      <alignment vertical="center" wrapText="1"/>
    </xf>
    <xf numFmtId="0" fontId="6" fillId="0" borderId="22" xfId="19" applyFont="1" applyBorder="1" applyAlignment="1">
      <alignment horizontal="center" vertical="center"/>
      <protection/>
    </xf>
    <xf numFmtId="0" fontId="6" fillId="0" borderId="21" xfId="19" applyFont="1" applyBorder="1" applyAlignment="1">
      <alignment horizontal="center" vertical="center"/>
      <protection/>
    </xf>
    <xf numFmtId="49" fontId="10" fillId="0" borderId="25" xfId="19" applyNumberFormat="1" applyFont="1" applyBorder="1" applyAlignment="1">
      <alignment horizontal="center" vertical="center"/>
      <protection/>
    </xf>
    <xf numFmtId="3" fontId="10" fillId="0" borderId="11" xfId="19" applyNumberFormat="1" applyFont="1" applyBorder="1" applyAlignment="1">
      <alignment vertical="center"/>
      <protection/>
    </xf>
    <xf numFmtId="0" fontId="2" fillId="0" borderId="7" xfId="0" applyFont="1" applyBorder="1" applyAlignment="1">
      <alignment vertical="center" wrapText="1"/>
    </xf>
    <xf numFmtId="49" fontId="2" fillId="0" borderId="7" xfId="0" applyNumberFormat="1" applyFont="1" applyBorder="1" applyAlignment="1">
      <alignment horizontal="right" vertical="center"/>
    </xf>
    <xf numFmtId="0" fontId="19" fillId="0" borderId="12" xfId="19" applyFont="1" applyFill="1" applyBorder="1" applyAlignment="1">
      <alignment horizontal="center" vertical="center"/>
      <protection/>
    </xf>
    <xf numFmtId="0" fontId="19" fillId="0" borderId="0" xfId="19" applyFont="1" applyFill="1" applyBorder="1" applyAlignment="1">
      <alignment horizontal="center" vertical="center"/>
      <protection/>
    </xf>
    <xf numFmtId="0" fontId="19" fillId="0" borderId="22" xfId="19" applyFont="1" applyFill="1" applyBorder="1" applyAlignment="1">
      <alignment horizontal="center" vertical="center"/>
      <protection/>
    </xf>
    <xf numFmtId="0" fontId="19" fillId="0" borderId="24" xfId="19" applyFont="1" applyFill="1" applyBorder="1" applyAlignment="1">
      <alignment horizontal="center" vertical="center"/>
      <protection/>
    </xf>
    <xf numFmtId="0" fontId="17" fillId="0" borderId="30" xfId="21" applyFont="1" applyFill="1" applyBorder="1" applyAlignment="1">
      <alignment horizontal="right" vertical="center" wrapText="1"/>
      <protection/>
    </xf>
    <xf numFmtId="0" fontId="17" fillId="0" borderId="32" xfId="21" applyFont="1" applyFill="1" applyBorder="1" applyAlignment="1">
      <alignment horizontal="right" vertical="center" wrapText="1"/>
      <protection/>
    </xf>
    <xf numFmtId="0" fontId="6" fillId="0" borderId="12" xfId="19" applyFont="1" applyBorder="1" applyAlignment="1">
      <alignment horizontal="center" vertical="center" textRotation="15"/>
      <protection/>
    </xf>
    <xf numFmtId="0" fontId="6" fillId="0" borderId="0" xfId="19" applyFont="1" applyBorder="1" applyAlignment="1">
      <alignment horizontal="center" vertical="center" textRotation="15"/>
      <protection/>
    </xf>
    <xf numFmtId="0" fontId="6" fillId="0" borderId="22" xfId="19" applyFont="1" applyBorder="1" applyAlignment="1">
      <alignment horizontal="center" vertical="center" textRotation="15"/>
      <protection/>
    </xf>
    <xf numFmtId="0" fontId="6" fillId="0" borderId="24" xfId="19" applyFont="1" applyBorder="1" applyAlignment="1">
      <alignment horizontal="center" vertical="center" textRotation="15"/>
      <protection/>
    </xf>
    <xf numFmtId="0" fontId="17" fillId="0" borderId="47" xfId="19" applyFont="1" applyBorder="1" applyAlignment="1">
      <alignment horizontal="center" vertical="center" wrapText="1"/>
      <protection/>
    </xf>
    <xf numFmtId="0" fontId="17" fillId="0" borderId="48" xfId="19" applyFont="1" applyBorder="1" applyAlignment="1">
      <alignment horizontal="center" vertical="center" wrapText="1"/>
      <protection/>
    </xf>
    <xf numFmtId="0" fontId="9" fillId="0" borderId="40" xfId="19" applyFont="1" applyBorder="1" applyAlignment="1">
      <alignment vertical="center" wrapText="1"/>
      <protection/>
    </xf>
    <xf numFmtId="0" fontId="9" fillId="0" borderId="41" xfId="19" applyFont="1" applyBorder="1" applyAlignment="1">
      <alignment vertical="center" wrapText="1"/>
      <protection/>
    </xf>
    <xf numFmtId="0" fontId="20" fillId="0" borderId="12" xfId="19" applyFont="1" applyBorder="1" applyAlignment="1">
      <alignment horizontal="center" vertical="center"/>
      <protection/>
    </xf>
    <xf numFmtId="0" fontId="20" fillId="0" borderId="0" xfId="19" applyFont="1" applyBorder="1" applyAlignment="1">
      <alignment horizontal="center" vertical="center"/>
      <protection/>
    </xf>
    <xf numFmtId="0" fontId="20" fillId="0" borderId="38" xfId="19" applyFont="1" applyBorder="1" applyAlignment="1">
      <alignment horizontal="center" vertical="center"/>
      <protection/>
    </xf>
    <xf numFmtId="0" fontId="20" fillId="0" borderId="47" xfId="19" applyFont="1" applyBorder="1" applyAlignment="1">
      <alignment horizontal="center" vertical="center"/>
      <protection/>
    </xf>
    <xf numFmtId="0" fontId="17" fillId="0" borderId="30" xfId="19" applyFont="1" applyBorder="1" applyAlignment="1">
      <alignment horizontal="right" vertical="center" wrapText="1"/>
      <protection/>
    </xf>
    <xf numFmtId="0" fontId="17" fillId="0" borderId="32" xfId="19" applyFont="1" applyBorder="1" applyAlignment="1">
      <alignment horizontal="right" vertical="center" wrapText="1"/>
      <protection/>
    </xf>
    <xf numFmtId="49" fontId="2" fillId="0" borderId="11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vertical="center" wrapText="1"/>
    </xf>
    <xf numFmtId="0" fontId="6" fillId="0" borderId="21" xfId="19" applyFont="1" applyBorder="1" applyAlignment="1">
      <alignment horizontal="center" vertical="center" textRotation="45"/>
      <protection/>
    </xf>
  </cellXfs>
  <cellStyles count="12">
    <cellStyle name="Normal" xfId="0"/>
    <cellStyle name="Comma" xfId="15"/>
    <cellStyle name="Comma [0]" xfId="16"/>
    <cellStyle name="Hyperlink" xfId="17"/>
    <cellStyle name="Normalny_Budżet 2008" xfId="18"/>
    <cellStyle name="Normalny_zarz_układ wykonawczy" xfId="19"/>
    <cellStyle name="Normalny_Zarz60_Zał1_Projekt załączników2007" xfId="20"/>
    <cellStyle name="Normalny_Zarz78_Zał1_Projekt załączników2008" xfId="21"/>
    <cellStyle name="Followed Hyperlink" xfId="22"/>
    <cellStyle name="Percent" xfId="23"/>
    <cellStyle name="Currency" xfId="24"/>
    <cellStyle name="Currency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/>
  <dimension ref="A2:G423"/>
  <sheetViews>
    <sheetView showGridLines="0" zoomScale="75" zoomScaleNormal="75" workbookViewId="0" topLeftCell="A1">
      <selection activeCell="H337" sqref="H337"/>
    </sheetView>
  </sheetViews>
  <sheetFormatPr defaultColWidth="9.00390625" defaultRowHeight="12.75"/>
  <cols>
    <col min="1" max="1" width="5.875" style="1" customWidth="1"/>
    <col min="2" max="2" width="8.125" style="1" customWidth="1"/>
    <col min="3" max="3" width="5.625" style="1" customWidth="1"/>
    <col min="4" max="4" width="46.875" style="2" customWidth="1"/>
    <col min="5" max="5" width="16.00390625" style="2" customWidth="1"/>
    <col min="6" max="7" width="15.25390625" style="2" customWidth="1"/>
    <col min="8" max="16384" width="9.125" style="2" customWidth="1"/>
  </cols>
  <sheetData>
    <row r="1" ht="9" customHeight="1"/>
    <row r="2" spans="1:6" ht="17.25" customHeight="1">
      <c r="A2" s="361" t="s">
        <v>239</v>
      </c>
      <c r="B2" s="361"/>
      <c r="C2" s="361"/>
      <c r="D2" s="361"/>
      <c r="E2" s="361"/>
      <c r="F2" s="361"/>
    </row>
    <row r="3" spans="1:6" ht="13.5" customHeight="1" thickBot="1">
      <c r="A3" s="3"/>
      <c r="B3" s="3"/>
      <c r="C3" s="3"/>
      <c r="D3" s="3"/>
      <c r="E3" s="3"/>
      <c r="F3" s="3"/>
    </row>
    <row r="4" spans="1:6" s="4" customFormat="1" ht="22.5" customHeight="1">
      <c r="A4" s="374" t="s">
        <v>15</v>
      </c>
      <c r="B4" s="376" t="s">
        <v>16</v>
      </c>
      <c r="C4" s="376" t="s">
        <v>17</v>
      </c>
      <c r="D4" s="376" t="s">
        <v>18</v>
      </c>
      <c r="E4" s="372" t="s">
        <v>19</v>
      </c>
      <c r="F4" s="372" t="s">
        <v>20</v>
      </c>
    </row>
    <row r="5" spans="1:6" s="4" customFormat="1" ht="15" customHeight="1" thickBot="1">
      <c r="A5" s="375"/>
      <c r="B5" s="373"/>
      <c r="C5" s="373"/>
      <c r="D5" s="373"/>
      <c r="E5" s="373"/>
      <c r="F5" s="373"/>
    </row>
    <row r="6" spans="1:6" s="6" customFormat="1" ht="7.5" customHeight="1" thickBot="1">
      <c r="A6" s="248">
        <v>1</v>
      </c>
      <c r="B6" s="248">
        <v>2</v>
      </c>
      <c r="C6" s="248">
        <v>3</v>
      </c>
      <c r="D6" s="248">
        <v>4</v>
      </c>
      <c r="E6" s="248">
        <v>5</v>
      </c>
      <c r="F6" s="248">
        <v>6</v>
      </c>
    </row>
    <row r="7" spans="1:7" s="11" customFormat="1" ht="23.25" customHeight="1" hidden="1" thickBot="1">
      <c r="A7" s="249" t="s">
        <v>21</v>
      </c>
      <c r="B7" s="348" t="s">
        <v>22</v>
      </c>
      <c r="C7" s="349"/>
      <c r="D7" s="350"/>
      <c r="E7" s="10">
        <f>E17+E31+E27</f>
        <v>0</v>
      </c>
      <c r="F7" s="10">
        <f>F17+F31+F27</f>
        <v>0</v>
      </c>
      <c r="G7" s="58">
        <f>E7-F7</f>
        <v>0</v>
      </c>
    </row>
    <row r="8" spans="1:6" s="16" customFormat="1" ht="23.25" customHeight="1" hidden="1">
      <c r="A8" s="12"/>
      <c r="B8" s="13" t="s">
        <v>23</v>
      </c>
      <c r="C8" s="14"/>
      <c r="D8" s="14" t="s">
        <v>24</v>
      </c>
      <c r="E8" s="15"/>
      <c r="F8" s="15">
        <f>SUM(F9:F16)</f>
        <v>0</v>
      </c>
    </row>
    <row r="9" spans="1:6" s="22" customFormat="1" ht="16.5" customHeight="1" hidden="1">
      <c r="A9" s="17"/>
      <c r="B9" s="18"/>
      <c r="C9" s="19" t="s">
        <v>25</v>
      </c>
      <c r="D9" s="20" t="s">
        <v>26</v>
      </c>
      <c r="E9" s="21"/>
      <c r="F9" s="21"/>
    </row>
    <row r="10" spans="1:6" s="22" customFormat="1" ht="16.5" customHeight="1" hidden="1">
      <c r="A10" s="17"/>
      <c r="B10" s="23"/>
      <c r="C10" s="24" t="s">
        <v>27</v>
      </c>
      <c r="D10" s="25" t="s">
        <v>28</v>
      </c>
      <c r="E10" s="26"/>
      <c r="F10" s="26"/>
    </row>
    <row r="11" spans="1:6" s="22" customFormat="1" ht="16.5" customHeight="1" hidden="1">
      <c r="A11" s="17"/>
      <c r="B11" s="23"/>
      <c r="C11" s="24" t="s">
        <v>29</v>
      </c>
      <c r="D11" s="25" t="s">
        <v>30</v>
      </c>
      <c r="E11" s="26"/>
      <c r="F11" s="26"/>
    </row>
    <row r="12" spans="1:6" s="22" customFormat="1" ht="16.5" customHeight="1" hidden="1">
      <c r="A12" s="17"/>
      <c r="B12" s="23"/>
      <c r="C12" s="24" t="s">
        <v>31</v>
      </c>
      <c r="D12" s="25" t="s">
        <v>32</v>
      </c>
      <c r="E12" s="26"/>
      <c r="F12" s="26"/>
    </row>
    <row r="13" spans="1:6" s="22" customFormat="1" ht="16.5" customHeight="1" hidden="1">
      <c r="A13" s="17"/>
      <c r="B13" s="23"/>
      <c r="C13" s="24" t="s">
        <v>33</v>
      </c>
      <c r="D13" s="25" t="s">
        <v>34</v>
      </c>
      <c r="E13" s="26"/>
      <c r="F13" s="26"/>
    </row>
    <row r="14" spans="1:6" s="22" customFormat="1" ht="16.5" customHeight="1" hidden="1">
      <c r="A14" s="17"/>
      <c r="B14" s="23"/>
      <c r="C14" s="24" t="s">
        <v>35</v>
      </c>
      <c r="D14" s="25" t="s">
        <v>36</v>
      </c>
      <c r="E14" s="26"/>
      <c r="F14" s="26"/>
    </row>
    <row r="15" spans="1:6" s="22" customFormat="1" ht="16.5" customHeight="1" hidden="1">
      <c r="A15" s="17"/>
      <c r="B15" s="23"/>
      <c r="C15" s="24" t="s">
        <v>37</v>
      </c>
      <c r="D15" s="25" t="s">
        <v>38</v>
      </c>
      <c r="E15" s="26"/>
      <c r="F15" s="26"/>
    </row>
    <row r="16" spans="1:6" s="22" customFormat="1" ht="16.5" customHeight="1" hidden="1">
      <c r="A16" s="27"/>
      <c r="B16" s="23"/>
      <c r="C16" s="28" t="s">
        <v>39</v>
      </c>
      <c r="D16" s="25" t="s">
        <v>40</v>
      </c>
      <c r="E16" s="26"/>
      <c r="F16" s="26"/>
    </row>
    <row r="17" spans="1:7" s="16" customFormat="1" ht="28.5" customHeight="1" hidden="1">
      <c r="A17" s="12"/>
      <c r="B17" s="29" t="s">
        <v>41</v>
      </c>
      <c r="C17" s="362" t="s">
        <v>42</v>
      </c>
      <c r="D17" s="363"/>
      <c r="E17" s="31">
        <f>E19+E25+E23+E18</f>
        <v>0</v>
      </c>
      <c r="F17" s="31">
        <f>F19+F25+F23+F18</f>
        <v>0</v>
      </c>
      <c r="G17" s="120">
        <f>E17-F17</f>
        <v>0</v>
      </c>
    </row>
    <row r="18" spans="1:6" s="22" customFormat="1" ht="21.75" customHeight="1" hidden="1">
      <c r="A18" s="193"/>
      <c r="B18" s="47"/>
      <c r="C18" s="103" t="s">
        <v>43</v>
      </c>
      <c r="D18" s="20" t="s">
        <v>44</v>
      </c>
      <c r="E18" s="21"/>
      <c r="F18" s="21"/>
    </row>
    <row r="19" spans="1:6" s="22" customFormat="1" ht="51" hidden="1">
      <c r="A19" s="154"/>
      <c r="B19" s="168"/>
      <c r="C19" s="194" t="s">
        <v>278</v>
      </c>
      <c r="D19" s="197" t="s">
        <v>45</v>
      </c>
      <c r="E19" s="104"/>
      <c r="F19" s="104"/>
    </row>
    <row r="20" spans="1:6" s="22" customFormat="1" ht="38.25" hidden="1">
      <c r="A20" s="154"/>
      <c r="B20" s="168"/>
      <c r="C20" s="263"/>
      <c r="D20" s="262" t="s">
        <v>2</v>
      </c>
      <c r="E20" s="259"/>
      <c r="F20" s="259"/>
    </row>
    <row r="21" spans="1:6" s="22" customFormat="1" ht="37.5" customHeight="1" hidden="1">
      <c r="A21" s="154"/>
      <c r="B21" s="47"/>
      <c r="C21" s="368" t="s">
        <v>4</v>
      </c>
      <c r="D21" s="369"/>
      <c r="E21" s="243"/>
      <c r="F21" s="202"/>
    </row>
    <row r="22" spans="1:6" s="22" customFormat="1" ht="38.25" hidden="1">
      <c r="A22" s="154"/>
      <c r="B22" s="168"/>
      <c r="C22" s="257"/>
      <c r="D22" s="246" t="s">
        <v>3</v>
      </c>
      <c r="E22" s="261"/>
      <c r="F22" s="261"/>
    </row>
    <row r="23" spans="1:6" s="22" customFormat="1" ht="30" customHeight="1" hidden="1">
      <c r="A23" s="154"/>
      <c r="B23" s="168"/>
      <c r="C23" s="194" t="s">
        <v>281</v>
      </c>
      <c r="D23" s="295" t="s">
        <v>252</v>
      </c>
      <c r="E23" s="104"/>
      <c r="F23" s="104"/>
    </row>
    <row r="24" spans="1:6" s="22" customFormat="1" ht="25.5" hidden="1">
      <c r="A24" s="154"/>
      <c r="B24" s="168"/>
      <c r="C24" s="257"/>
      <c r="D24" s="262" t="s">
        <v>0</v>
      </c>
      <c r="E24" s="259"/>
      <c r="F24" s="259"/>
    </row>
    <row r="25" spans="1:6" s="22" customFormat="1" ht="29.25" customHeight="1" hidden="1">
      <c r="A25" s="154"/>
      <c r="B25" s="168"/>
      <c r="C25" s="194" t="s">
        <v>280</v>
      </c>
      <c r="D25" s="295" t="s">
        <v>252</v>
      </c>
      <c r="E25" s="104"/>
      <c r="F25" s="104"/>
    </row>
    <row r="26" spans="1:6" s="22" customFormat="1" ht="25.5" hidden="1">
      <c r="A26" s="154"/>
      <c r="B26" s="168"/>
      <c r="C26" s="257"/>
      <c r="D26" s="246" t="s">
        <v>0</v>
      </c>
      <c r="E26" s="260"/>
      <c r="F26" s="260"/>
    </row>
    <row r="27" spans="1:7" s="16" customFormat="1" ht="23.25" customHeight="1" hidden="1">
      <c r="A27" s="76"/>
      <c r="B27" s="29" t="s">
        <v>53</v>
      </c>
      <c r="C27" s="364" t="s">
        <v>54</v>
      </c>
      <c r="D27" s="365"/>
      <c r="E27" s="31">
        <f>E28</f>
        <v>0</v>
      </c>
      <c r="F27" s="31">
        <f>F28</f>
        <v>0</v>
      </c>
      <c r="G27" s="120">
        <f>E27-F27</f>
        <v>0</v>
      </c>
    </row>
    <row r="28" spans="1:6" s="22" customFormat="1" ht="26.25" customHeight="1" hidden="1">
      <c r="A28" s="154"/>
      <c r="B28" s="47"/>
      <c r="C28" s="194" t="s">
        <v>278</v>
      </c>
      <c r="D28" s="295" t="s">
        <v>252</v>
      </c>
      <c r="E28" s="21"/>
      <c r="F28" s="21"/>
    </row>
    <row r="29" spans="1:6" s="22" customFormat="1" ht="21" customHeight="1" hidden="1">
      <c r="A29" s="154"/>
      <c r="B29" s="168"/>
      <c r="C29" s="257"/>
      <c r="D29" s="225" t="s">
        <v>5</v>
      </c>
      <c r="E29" s="259"/>
      <c r="F29" s="259"/>
    </row>
    <row r="30" spans="1:6" s="22" customFormat="1" ht="21" customHeight="1" hidden="1">
      <c r="A30" s="154"/>
      <c r="B30" s="168"/>
      <c r="C30" s="257"/>
      <c r="D30" s="246" t="s">
        <v>6</v>
      </c>
      <c r="E30" s="260"/>
      <c r="F30" s="260"/>
    </row>
    <row r="31" spans="1:6" s="16" customFormat="1" ht="22.5" customHeight="1" hidden="1">
      <c r="A31" s="12"/>
      <c r="B31" s="29" t="s">
        <v>55</v>
      </c>
      <c r="C31" s="30"/>
      <c r="D31" s="30" t="s">
        <v>56</v>
      </c>
      <c r="E31" s="31">
        <f>E32</f>
        <v>0</v>
      </c>
      <c r="F31" s="31">
        <f>F32</f>
        <v>0</v>
      </c>
    </row>
    <row r="32" spans="1:6" s="22" customFormat="1" ht="26.25" hidden="1" thickBot="1">
      <c r="A32" s="17"/>
      <c r="B32" s="18"/>
      <c r="C32" s="319" t="s">
        <v>306</v>
      </c>
      <c r="D32" s="320" t="s">
        <v>307</v>
      </c>
      <c r="E32" s="21"/>
      <c r="F32" s="21"/>
    </row>
    <row r="33" spans="1:6" s="11" customFormat="1" ht="22.5" customHeight="1" hidden="1" thickBot="1">
      <c r="A33" s="7" t="s">
        <v>59</v>
      </c>
      <c r="B33" s="8"/>
      <c r="C33" s="9"/>
      <c r="D33" s="9" t="s">
        <v>60</v>
      </c>
      <c r="E33" s="10">
        <f>E34</f>
        <v>0</v>
      </c>
      <c r="F33" s="10">
        <f>F34</f>
        <v>0</v>
      </c>
    </row>
    <row r="34" spans="1:6" s="16" customFormat="1" ht="22.5" customHeight="1" hidden="1">
      <c r="A34" s="12"/>
      <c r="B34" s="13" t="s">
        <v>61</v>
      </c>
      <c r="C34" s="14"/>
      <c r="D34" s="14" t="s">
        <v>62</v>
      </c>
      <c r="E34" s="15">
        <f>E35</f>
        <v>0</v>
      </c>
      <c r="F34" s="15">
        <f>F35</f>
        <v>0</v>
      </c>
    </row>
    <row r="35" spans="1:6" s="22" customFormat="1" ht="59.25" customHeight="1" hidden="1">
      <c r="A35" s="41"/>
      <c r="B35" s="42"/>
      <c r="C35" s="43" t="s">
        <v>63</v>
      </c>
      <c r="D35" s="44" t="s">
        <v>64</v>
      </c>
      <c r="E35" s="45"/>
      <c r="F35" s="45"/>
    </row>
    <row r="36" spans="1:6" s="22" customFormat="1" ht="8.25" customHeight="1" hidden="1">
      <c r="A36" s="46"/>
      <c r="B36" s="47"/>
      <c r="C36" s="48"/>
      <c r="D36" s="49"/>
      <c r="E36" s="50"/>
      <c r="F36" s="50"/>
    </row>
    <row r="37" spans="1:6" s="6" customFormat="1" ht="7.5" customHeight="1" hidden="1" thickBot="1">
      <c r="A37" s="68">
        <v>1</v>
      </c>
      <c r="B37" s="68">
        <v>2</v>
      </c>
      <c r="C37" s="68">
        <v>3</v>
      </c>
      <c r="D37" s="68">
        <v>4</v>
      </c>
      <c r="E37" s="68">
        <v>5</v>
      </c>
      <c r="F37" s="68">
        <v>6</v>
      </c>
    </row>
    <row r="38" spans="1:6" s="11" customFormat="1" ht="33.75" customHeight="1" hidden="1" thickBot="1">
      <c r="A38" s="156">
        <v>400</v>
      </c>
      <c r="B38" s="354" t="s">
        <v>65</v>
      </c>
      <c r="C38" s="355"/>
      <c r="D38" s="356"/>
      <c r="E38" s="10">
        <f>E39</f>
        <v>0</v>
      </c>
      <c r="F38" s="157">
        <f>F39</f>
        <v>0</v>
      </c>
    </row>
    <row r="39" spans="1:6" s="16" customFormat="1" ht="22.5" customHeight="1" hidden="1">
      <c r="A39" s="54"/>
      <c r="B39" s="14">
        <v>40002</v>
      </c>
      <c r="C39" s="14"/>
      <c r="D39" s="14" t="s">
        <v>66</v>
      </c>
      <c r="E39" s="15">
        <f>E40</f>
        <v>0</v>
      </c>
      <c r="F39" s="15">
        <f>F40</f>
        <v>0</v>
      </c>
    </row>
    <row r="40" spans="1:6" s="22" customFormat="1" ht="19.5" customHeight="1" hidden="1" thickBot="1">
      <c r="A40" s="17"/>
      <c r="B40" s="18"/>
      <c r="C40" s="38" t="s">
        <v>43</v>
      </c>
      <c r="D40" s="20" t="s">
        <v>44</v>
      </c>
      <c r="E40" s="37"/>
      <c r="F40" s="21"/>
    </row>
    <row r="41" spans="1:6" s="22" customFormat="1" ht="19.5" customHeight="1" hidden="1">
      <c r="A41" s="17"/>
      <c r="B41" s="23"/>
      <c r="C41" s="28" t="s">
        <v>67</v>
      </c>
      <c r="D41" s="33" t="s">
        <v>68</v>
      </c>
      <c r="E41" s="34"/>
      <c r="F41" s="26"/>
    </row>
    <row r="42" spans="1:6" s="22" customFormat="1" ht="19.5" customHeight="1" hidden="1" thickBot="1">
      <c r="A42" s="17"/>
      <c r="B42" s="23"/>
      <c r="C42" s="28" t="s">
        <v>69</v>
      </c>
      <c r="D42" s="25" t="s">
        <v>70</v>
      </c>
      <c r="E42" s="26"/>
      <c r="F42" s="26"/>
    </row>
    <row r="43" spans="1:6" s="11" customFormat="1" ht="23.25" customHeight="1" hidden="1" thickBot="1">
      <c r="A43" s="9">
        <v>600</v>
      </c>
      <c r="B43" s="348" t="s">
        <v>71</v>
      </c>
      <c r="C43" s="349"/>
      <c r="D43" s="350"/>
      <c r="E43" s="10">
        <f>E46</f>
        <v>0</v>
      </c>
      <c r="F43" s="10">
        <f>F46+F44</f>
        <v>0</v>
      </c>
    </row>
    <row r="44" spans="1:6" s="16" customFormat="1" ht="17.25" customHeight="1" hidden="1">
      <c r="A44" s="54"/>
      <c r="B44" s="56">
        <v>60014</v>
      </c>
      <c r="C44" s="56"/>
      <c r="D44" s="56" t="s">
        <v>72</v>
      </c>
      <c r="E44" s="57">
        <f>E45</f>
        <v>0</v>
      </c>
      <c r="F44" s="57">
        <f>F45</f>
        <v>0</v>
      </c>
    </row>
    <row r="45" spans="1:6" s="22" customFormat="1" ht="26.25" customHeight="1" hidden="1">
      <c r="A45" s="165"/>
      <c r="B45" s="18"/>
      <c r="C45" s="38" t="s">
        <v>73</v>
      </c>
      <c r="D45" s="39" t="s">
        <v>74</v>
      </c>
      <c r="E45" s="21"/>
      <c r="F45" s="21"/>
    </row>
    <row r="46" spans="1:6" s="16" customFormat="1" ht="23.25" customHeight="1" hidden="1">
      <c r="A46" s="166"/>
      <c r="B46" s="30">
        <v>60016</v>
      </c>
      <c r="C46" s="340" t="s">
        <v>75</v>
      </c>
      <c r="D46" s="365"/>
      <c r="E46" s="31">
        <f>E47</f>
        <v>0</v>
      </c>
      <c r="F46" s="31">
        <f>F47</f>
        <v>0</v>
      </c>
    </row>
    <row r="47" spans="1:6" s="22" customFormat="1" ht="38.25" hidden="1">
      <c r="A47" s="166"/>
      <c r="B47" s="47"/>
      <c r="C47" s="103" t="s">
        <v>76</v>
      </c>
      <c r="D47" s="197" t="s">
        <v>77</v>
      </c>
      <c r="E47" s="104"/>
      <c r="F47" s="104"/>
    </row>
    <row r="48" spans="1:6" s="22" customFormat="1" ht="18" customHeight="1" hidden="1">
      <c r="A48" s="267"/>
      <c r="B48" s="268"/>
      <c r="C48" s="269"/>
      <c r="D48" s="366" t="s">
        <v>282</v>
      </c>
      <c r="E48" s="367"/>
      <c r="F48" s="270"/>
    </row>
    <row r="49" spans="1:6" s="22" customFormat="1" ht="19.5" customHeight="1" hidden="1">
      <c r="A49" s="154"/>
      <c r="B49" s="47"/>
      <c r="C49" s="160" t="s">
        <v>29</v>
      </c>
      <c r="D49" s="20" t="s">
        <v>30</v>
      </c>
      <c r="E49" s="21"/>
      <c r="F49" s="21"/>
    </row>
    <row r="50" spans="1:6" s="22" customFormat="1" ht="19.5" customHeight="1" hidden="1">
      <c r="A50" s="154"/>
      <c r="B50" s="47"/>
      <c r="C50" s="161" t="s">
        <v>33</v>
      </c>
      <c r="D50" s="25" t="s">
        <v>34</v>
      </c>
      <c r="E50" s="26"/>
      <c r="F50" s="26"/>
    </row>
    <row r="51" spans="1:6" s="22" customFormat="1" ht="19.5" customHeight="1" hidden="1">
      <c r="A51" s="154"/>
      <c r="B51" s="47"/>
      <c r="C51" s="161" t="s">
        <v>35</v>
      </c>
      <c r="D51" s="25" t="s">
        <v>36</v>
      </c>
      <c r="E51" s="26"/>
      <c r="F51" s="26"/>
    </row>
    <row r="52" spans="1:6" s="22" customFormat="1" ht="19.5" customHeight="1" hidden="1">
      <c r="A52" s="154"/>
      <c r="B52" s="47"/>
      <c r="C52" s="161" t="s">
        <v>78</v>
      </c>
      <c r="D52" s="25" t="s">
        <v>79</v>
      </c>
      <c r="E52" s="26"/>
      <c r="F52" s="26"/>
    </row>
    <row r="53" spans="1:6" s="22" customFormat="1" ht="19.5" customHeight="1" hidden="1">
      <c r="A53" s="154"/>
      <c r="B53" s="47"/>
      <c r="C53" s="161" t="s">
        <v>37</v>
      </c>
      <c r="D53" s="25" t="s">
        <v>38</v>
      </c>
      <c r="E53" s="26"/>
      <c r="F53" s="26"/>
    </row>
    <row r="54" spans="1:6" s="22" customFormat="1" ht="19.5" customHeight="1" hidden="1" thickBot="1">
      <c r="A54" s="154"/>
      <c r="B54" s="47"/>
      <c r="C54" s="162" t="s">
        <v>47</v>
      </c>
      <c r="D54" s="25" t="s">
        <v>48</v>
      </c>
      <c r="E54" s="26"/>
      <c r="F54" s="26"/>
    </row>
    <row r="55" spans="1:7" s="11" customFormat="1" ht="22.5" customHeight="1" hidden="1" thickBot="1">
      <c r="A55" s="227">
        <v>700</v>
      </c>
      <c r="B55" s="55"/>
      <c r="C55" s="9"/>
      <c r="D55" s="9" t="s">
        <v>80</v>
      </c>
      <c r="E55" s="10">
        <f>E56</f>
        <v>0</v>
      </c>
      <c r="F55" s="157">
        <f>F56+F68</f>
        <v>0</v>
      </c>
      <c r="G55" s="58"/>
    </row>
    <row r="56" spans="1:6" s="16" customFormat="1" ht="22.5" customHeight="1" hidden="1">
      <c r="A56" s="59"/>
      <c r="B56" s="14">
        <v>70005</v>
      </c>
      <c r="C56" s="14"/>
      <c r="D56" s="14" t="s">
        <v>81</v>
      </c>
      <c r="E56" s="15">
        <f>SUM(E57:E62)</f>
        <v>0</v>
      </c>
      <c r="F56" s="15">
        <f>SUM(F57:F62)</f>
        <v>0</v>
      </c>
    </row>
    <row r="57" spans="1:6" s="22" customFormat="1" ht="25.5" hidden="1">
      <c r="A57" s="27"/>
      <c r="B57" s="60"/>
      <c r="C57" s="19" t="s">
        <v>82</v>
      </c>
      <c r="D57" s="61" t="s">
        <v>83</v>
      </c>
      <c r="E57" s="37"/>
      <c r="F57" s="37"/>
    </row>
    <row r="58" spans="1:6" s="22" customFormat="1" ht="19.5" customHeight="1" hidden="1">
      <c r="A58" s="62"/>
      <c r="B58" s="60"/>
      <c r="C58" s="19" t="s">
        <v>84</v>
      </c>
      <c r="D58" s="63" t="s">
        <v>85</v>
      </c>
      <c r="E58" s="37"/>
      <c r="F58" s="37"/>
    </row>
    <row r="59" spans="1:6" s="22" customFormat="1" ht="63.75" hidden="1">
      <c r="A59" s="27"/>
      <c r="B59" s="64"/>
      <c r="C59" s="24" t="s">
        <v>63</v>
      </c>
      <c r="D59" s="36" t="s">
        <v>64</v>
      </c>
      <c r="E59" s="34"/>
      <c r="F59" s="26"/>
    </row>
    <row r="60" spans="1:6" s="22" customFormat="1" ht="26.25" hidden="1" thickBot="1">
      <c r="A60" s="17"/>
      <c r="B60" s="23"/>
      <c r="C60" s="319" t="s">
        <v>306</v>
      </c>
      <c r="D60" s="320" t="s">
        <v>307</v>
      </c>
      <c r="E60" s="34"/>
      <c r="F60" s="26"/>
    </row>
    <row r="61" spans="1:6" s="22" customFormat="1" ht="19.5" customHeight="1" hidden="1">
      <c r="A61" s="17"/>
      <c r="B61" s="23"/>
      <c r="C61" s="24" t="s">
        <v>86</v>
      </c>
      <c r="D61" s="25" t="s">
        <v>87</v>
      </c>
      <c r="E61" s="34"/>
      <c r="F61" s="26"/>
    </row>
    <row r="62" spans="1:6" s="22" customFormat="1" ht="28.5" customHeight="1" hidden="1">
      <c r="A62" s="17"/>
      <c r="B62" s="23"/>
      <c r="C62" s="32">
        <v>6298</v>
      </c>
      <c r="D62" s="33" t="s">
        <v>46</v>
      </c>
      <c r="E62" s="34"/>
      <c r="F62" s="26"/>
    </row>
    <row r="63" spans="1:6" s="22" customFormat="1" ht="19.5" customHeight="1" hidden="1">
      <c r="A63" s="17"/>
      <c r="B63" s="23"/>
      <c r="C63" s="24" t="s">
        <v>37</v>
      </c>
      <c r="D63" s="25" t="s">
        <v>38</v>
      </c>
      <c r="E63" s="26"/>
      <c r="F63" s="26"/>
    </row>
    <row r="64" spans="1:6" s="22" customFormat="1" ht="19.5" customHeight="1" hidden="1">
      <c r="A64" s="27"/>
      <c r="B64" s="23"/>
      <c r="C64" s="24" t="s">
        <v>88</v>
      </c>
      <c r="D64" s="33" t="s">
        <v>89</v>
      </c>
      <c r="E64" s="26"/>
      <c r="F64" s="26"/>
    </row>
    <row r="65" spans="1:6" s="22" customFormat="1" ht="19.5" customHeight="1" hidden="1">
      <c r="A65" s="17"/>
      <c r="B65" s="23"/>
      <c r="C65" s="24" t="s">
        <v>73</v>
      </c>
      <c r="D65" s="25" t="s">
        <v>74</v>
      </c>
      <c r="E65" s="26"/>
      <c r="F65" s="26"/>
    </row>
    <row r="66" spans="1:6" s="22" customFormat="1" ht="19.5" customHeight="1" hidden="1">
      <c r="A66" s="17"/>
      <c r="B66" s="23"/>
      <c r="C66" s="24" t="s">
        <v>90</v>
      </c>
      <c r="D66" s="66" t="s">
        <v>91</v>
      </c>
      <c r="E66" s="26"/>
      <c r="F66" s="26"/>
    </row>
    <row r="67" spans="1:6" s="22" customFormat="1" ht="19.5" customHeight="1" hidden="1">
      <c r="A67" s="27"/>
      <c r="B67" s="23"/>
      <c r="C67" s="28" t="s">
        <v>47</v>
      </c>
      <c r="D67" s="25" t="s">
        <v>48</v>
      </c>
      <c r="E67" s="26"/>
      <c r="F67" s="26"/>
    </row>
    <row r="68" spans="1:6" s="16" customFormat="1" ht="22.5" customHeight="1" hidden="1">
      <c r="A68" s="59"/>
      <c r="B68" s="30">
        <v>70095</v>
      </c>
      <c r="C68" s="30"/>
      <c r="D68" s="30" t="s">
        <v>56</v>
      </c>
      <c r="E68" s="31">
        <f>SUM(E69:E71)</f>
        <v>0</v>
      </c>
      <c r="F68" s="31">
        <f>SUM(F69:F71)</f>
        <v>0</v>
      </c>
    </row>
    <row r="69" spans="1:6" s="22" customFormat="1" ht="19.5" customHeight="1" hidden="1">
      <c r="A69" s="17"/>
      <c r="B69" s="18"/>
      <c r="C69" s="19" t="s">
        <v>69</v>
      </c>
      <c r="D69" s="20" t="s">
        <v>70</v>
      </c>
      <c r="E69" s="21"/>
      <c r="F69" s="21"/>
    </row>
    <row r="70" spans="1:6" s="22" customFormat="1" ht="19.5" customHeight="1" hidden="1">
      <c r="A70" s="17"/>
      <c r="B70" s="23"/>
      <c r="C70" s="24" t="s">
        <v>37</v>
      </c>
      <c r="D70" s="25" t="s">
        <v>38</v>
      </c>
      <c r="E70" s="26"/>
      <c r="F70" s="26"/>
    </row>
    <row r="71" spans="1:6" s="22" customFormat="1" ht="19.5" customHeight="1" hidden="1" thickBot="1">
      <c r="A71" s="17"/>
      <c r="B71" s="23"/>
      <c r="C71" s="28" t="s">
        <v>73</v>
      </c>
      <c r="D71" s="25" t="s">
        <v>74</v>
      </c>
      <c r="E71" s="26"/>
      <c r="F71" s="26"/>
    </row>
    <row r="72" spans="1:6" s="11" customFormat="1" ht="20.25" customHeight="1" hidden="1" thickBot="1">
      <c r="A72" s="9">
        <v>710</v>
      </c>
      <c r="B72" s="55"/>
      <c r="C72" s="9"/>
      <c r="D72" s="9" t="s">
        <v>92</v>
      </c>
      <c r="E72" s="10"/>
      <c r="F72" s="10">
        <f>F73</f>
        <v>0</v>
      </c>
    </row>
    <row r="73" spans="1:6" s="16" customFormat="1" ht="18.75" customHeight="1" hidden="1">
      <c r="A73" s="59"/>
      <c r="B73" s="14">
        <v>71004</v>
      </c>
      <c r="C73" s="14"/>
      <c r="D73" s="14" t="s">
        <v>93</v>
      </c>
      <c r="E73" s="15"/>
      <c r="F73" s="15">
        <f>F74</f>
        <v>0</v>
      </c>
    </row>
    <row r="74" spans="1:6" s="22" customFormat="1" ht="21.75" customHeight="1" hidden="1" thickBot="1">
      <c r="A74" s="41"/>
      <c r="B74" s="67"/>
      <c r="C74" s="43" t="s">
        <v>37</v>
      </c>
      <c r="D74" s="44" t="s">
        <v>38</v>
      </c>
      <c r="E74" s="45"/>
      <c r="F74" s="45"/>
    </row>
    <row r="75" spans="1:6" s="11" customFormat="1" ht="26.25" customHeight="1" hidden="1" thickBot="1">
      <c r="A75" s="227">
        <v>750</v>
      </c>
      <c r="B75" s="348" t="s">
        <v>94</v>
      </c>
      <c r="C75" s="349"/>
      <c r="D75" s="350"/>
      <c r="E75" s="10">
        <f>E88+E76+E82+E119</f>
        <v>0</v>
      </c>
      <c r="F75" s="157">
        <f>F88+F76+F82+F119</f>
        <v>0</v>
      </c>
    </row>
    <row r="76" spans="1:6" s="16" customFormat="1" ht="18.75" customHeight="1" hidden="1">
      <c r="A76" s="147"/>
      <c r="B76" s="56">
        <v>75011</v>
      </c>
      <c r="C76" s="370" t="s">
        <v>95</v>
      </c>
      <c r="D76" s="371"/>
      <c r="E76" s="57">
        <f>SUM(E77:E78)</f>
        <v>0</v>
      </c>
      <c r="F76" s="57">
        <f>SUM(F79:F81)</f>
        <v>0</v>
      </c>
    </row>
    <row r="77" spans="1:6" s="22" customFormat="1" ht="51" hidden="1">
      <c r="A77" s="154"/>
      <c r="B77" s="168"/>
      <c r="C77" s="266" t="s">
        <v>96</v>
      </c>
      <c r="D77" s="39" t="s">
        <v>97</v>
      </c>
      <c r="E77" s="21"/>
      <c r="F77" s="21"/>
    </row>
    <row r="78" spans="1:6" s="22" customFormat="1" ht="38.25" hidden="1">
      <c r="A78" s="154"/>
      <c r="B78" s="168"/>
      <c r="C78" s="103" t="s">
        <v>98</v>
      </c>
      <c r="D78" s="197" t="s">
        <v>99</v>
      </c>
      <c r="E78" s="104"/>
      <c r="F78" s="104"/>
    </row>
    <row r="79" spans="1:6" s="22" customFormat="1" ht="16.5" customHeight="1" hidden="1">
      <c r="A79" s="154"/>
      <c r="B79" s="47"/>
      <c r="C79" s="160" t="s">
        <v>25</v>
      </c>
      <c r="D79" s="20" t="s">
        <v>26</v>
      </c>
      <c r="E79" s="21"/>
      <c r="F79" s="21"/>
    </row>
    <row r="80" spans="1:6" s="22" customFormat="1" ht="16.5" customHeight="1" hidden="1">
      <c r="A80" s="154"/>
      <c r="B80" s="47"/>
      <c r="C80" s="161" t="s">
        <v>29</v>
      </c>
      <c r="D80" s="25" t="s">
        <v>30</v>
      </c>
      <c r="E80" s="26"/>
      <c r="F80" s="26"/>
    </row>
    <row r="81" spans="1:6" s="22" customFormat="1" ht="16.5" customHeight="1" hidden="1">
      <c r="A81" s="154"/>
      <c r="B81" s="47"/>
      <c r="C81" s="162" t="s">
        <v>31</v>
      </c>
      <c r="D81" s="25" t="s">
        <v>32</v>
      </c>
      <c r="E81" s="26"/>
      <c r="F81" s="26"/>
    </row>
    <row r="82" spans="1:6" s="16" customFormat="1" ht="22.5" customHeight="1" hidden="1">
      <c r="A82" s="147"/>
      <c r="B82" s="144">
        <v>75022</v>
      </c>
      <c r="C82" s="151"/>
      <c r="D82" s="30" t="s">
        <v>100</v>
      </c>
      <c r="E82" s="31"/>
      <c r="F82" s="31">
        <f>SUM(F83:F87)</f>
        <v>0</v>
      </c>
    </row>
    <row r="83" spans="1:6" s="22" customFormat="1" ht="15.75" customHeight="1" hidden="1">
      <c r="A83" s="154"/>
      <c r="B83" s="47"/>
      <c r="C83" s="160" t="s">
        <v>101</v>
      </c>
      <c r="D83" s="20" t="s">
        <v>102</v>
      </c>
      <c r="E83" s="21"/>
      <c r="F83" s="21"/>
    </row>
    <row r="84" spans="1:6" s="22" customFormat="1" ht="15.75" customHeight="1" hidden="1">
      <c r="A84" s="154"/>
      <c r="B84" s="47"/>
      <c r="C84" s="161" t="s">
        <v>35</v>
      </c>
      <c r="D84" s="25" t="s">
        <v>36</v>
      </c>
      <c r="E84" s="26"/>
      <c r="F84" s="26"/>
    </row>
    <row r="85" spans="1:6" s="22" customFormat="1" ht="15.75" customHeight="1" hidden="1">
      <c r="A85" s="154"/>
      <c r="B85" s="47"/>
      <c r="C85" s="161" t="s">
        <v>103</v>
      </c>
      <c r="D85" s="25" t="s">
        <v>104</v>
      </c>
      <c r="E85" s="26"/>
      <c r="F85" s="26"/>
    </row>
    <row r="86" spans="1:6" s="22" customFormat="1" ht="15.75" customHeight="1" hidden="1">
      <c r="A86" s="154"/>
      <c r="B86" s="47"/>
      <c r="C86" s="161" t="s">
        <v>37</v>
      </c>
      <c r="D86" s="25" t="s">
        <v>38</v>
      </c>
      <c r="E86" s="26"/>
      <c r="F86" s="26"/>
    </row>
    <row r="87" spans="1:6" s="22" customFormat="1" ht="15.75" customHeight="1" hidden="1">
      <c r="A87" s="154"/>
      <c r="B87" s="47"/>
      <c r="C87" s="162" t="s">
        <v>105</v>
      </c>
      <c r="D87" s="25" t="s">
        <v>106</v>
      </c>
      <c r="E87" s="26"/>
      <c r="F87" s="26"/>
    </row>
    <row r="88" spans="1:6" s="16" customFormat="1" ht="22.5" customHeight="1" hidden="1">
      <c r="A88" s="147"/>
      <c r="B88" s="30">
        <v>75023</v>
      </c>
      <c r="C88" s="364" t="s">
        <v>107</v>
      </c>
      <c r="D88" s="365"/>
      <c r="E88" s="31">
        <f>SUM(E89:E91)</f>
        <v>0</v>
      </c>
      <c r="F88" s="31">
        <f>F89</f>
        <v>0</v>
      </c>
    </row>
    <row r="89" spans="1:6" s="22" customFormat="1" ht="25.5" hidden="1">
      <c r="A89" s="154"/>
      <c r="B89" s="168"/>
      <c r="C89" s="103" t="s">
        <v>108</v>
      </c>
      <c r="D89" s="197" t="s">
        <v>109</v>
      </c>
      <c r="E89" s="104"/>
      <c r="F89" s="104"/>
    </row>
    <row r="90" spans="1:6" s="22" customFormat="1" ht="19.5" customHeight="1" hidden="1" thickBot="1">
      <c r="A90" s="154"/>
      <c r="B90" s="168"/>
      <c r="C90" s="293" t="s">
        <v>86</v>
      </c>
      <c r="D90" s="294" t="s">
        <v>87</v>
      </c>
      <c r="E90" s="45"/>
      <c r="F90" s="45"/>
    </row>
    <row r="91" spans="1:6" s="22" customFormat="1" ht="38.25" hidden="1">
      <c r="A91" s="154"/>
      <c r="B91" s="168"/>
      <c r="C91" s="71">
        <v>6298</v>
      </c>
      <c r="D91" s="39" t="s">
        <v>46</v>
      </c>
      <c r="E91" s="37"/>
      <c r="F91" s="21"/>
    </row>
    <row r="92" spans="1:6" s="22" customFormat="1" ht="17.25" customHeight="1" hidden="1">
      <c r="A92" s="154"/>
      <c r="B92" s="47"/>
      <c r="C92" s="24" t="s">
        <v>110</v>
      </c>
      <c r="D92" s="25" t="s">
        <v>111</v>
      </c>
      <c r="E92" s="26"/>
      <c r="F92" s="26"/>
    </row>
    <row r="93" spans="1:6" s="22" customFormat="1" ht="17.25" customHeight="1" hidden="1">
      <c r="A93" s="154"/>
      <c r="B93" s="47"/>
      <c r="C93" s="24" t="s">
        <v>25</v>
      </c>
      <c r="D93" s="25" t="s">
        <v>26</v>
      </c>
      <c r="E93" s="26"/>
      <c r="F93" s="26"/>
    </row>
    <row r="94" spans="1:6" s="22" customFormat="1" ht="17.25" customHeight="1" hidden="1">
      <c r="A94" s="154"/>
      <c r="B94" s="47"/>
      <c r="C94" s="24" t="s">
        <v>27</v>
      </c>
      <c r="D94" s="25" t="s">
        <v>28</v>
      </c>
      <c r="E94" s="26"/>
      <c r="F94" s="26"/>
    </row>
    <row r="95" spans="1:6" s="22" customFormat="1" ht="17.25" customHeight="1" hidden="1">
      <c r="A95" s="154"/>
      <c r="B95" s="47"/>
      <c r="C95" s="24" t="s">
        <v>29</v>
      </c>
      <c r="D95" s="25" t="s">
        <v>30</v>
      </c>
      <c r="E95" s="26"/>
      <c r="F95" s="26"/>
    </row>
    <row r="96" spans="1:6" s="22" customFormat="1" ht="17.25" customHeight="1" hidden="1">
      <c r="A96" s="154"/>
      <c r="B96" s="47"/>
      <c r="C96" s="24" t="s">
        <v>31</v>
      </c>
      <c r="D96" s="25" t="s">
        <v>32</v>
      </c>
      <c r="E96" s="26"/>
      <c r="F96" s="26"/>
    </row>
    <row r="97" spans="1:6" s="22" customFormat="1" ht="17.25" customHeight="1" hidden="1">
      <c r="A97" s="154"/>
      <c r="B97" s="47"/>
      <c r="C97" s="24" t="s">
        <v>112</v>
      </c>
      <c r="D97" s="25" t="s">
        <v>113</v>
      </c>
      <c r="E97" s="26"/>
      <c r="F97" s="26"/>
    </row>
    <row r="98" spans="1:6" s="22" customFormat="1" ht="17.25" customHeight="1" hidden="1">
      <c r="A98" s="154"/>
      <c r="B98" s="47"/>
      <c r="C98" s="24" t="s">
        <v>33</v>
      </c>
      <c r="D98" s="25" t="s">
        <v>34</v>
      </c>
      <c r="E98" s="26"/>
      <c r="F98" s="26"/>
    </row>
    <row r="99" spans="1:6" s="22" customFormat="1" ht="17.25" customHeight="1" hidden="1">
      <c r="A99" s="154"/>
      <c r="B99" s="47"/>
      <c r="C99" s="24" t="s">
        <v>35</v>
      </c>
      <c r="D99" s="25" t="s">
        <v>36</v>
      </c>
      <c r="E99" s="26"/>
      <c r="F99" s="26"/>
    </row>
    <row r="100" spans="1:6" s="22" customFormat="1" ht="17.25" customHeight="1" hidden="1">
      <c r="A100" s="154"/>
      <c r="B100" s="47"/>
      <c r="C100" s="24" t="s">
        <v>69</v>
      </c>
      <c r="D100" s="25" t="s">
        <v>70</v>
      </c>
      <c r="E100" s="26"/>
      <c r="F100" s="26"/>
    </row>
    <row r="101" spans="1:6" s="22" customFormat="1" ht="17.25" customHeight="1" hidden="1">
      <c r="A101" s="154"/>
      <c r="B101" s="47"/>
      <c r="C101" s="24" t="s">
        <v>78</v>
      </c>
      <c r="D101" s="25" t="s">
        <v>79</v>
      </c>
      <c r="E101" s="26"/>
      <c r="F101" s="26"/>
    </row>
    <row r="102" spans="1:6" s="22" customFormat="1" ht="17.25" customHeight="1" hidden="1">
      <c r="A102" s="76"/>
      <c r="B102" s="306"/>
      <c r="C102" s="24" t="s">
        <v>114</v>
      </c>
      <c r="D102" s="25" t="s">
        <v>115</v>
      </c>
      <c r="E102" s="26"/>
      <c r="F102" s="26"/>
    </row>
    <row r="103" spans="1:6" s="22" customFormat="1" ht="17.25" customHeight="1" hidden="1">
      <c r="A103" s="17"/>
      <c r="B103" s="23"/>
      <c r="C103" s="24" t="s">
        <v>37</v>
      </c>
      <c r="D103" s="25" t="s">
        <v>38</v>
      </c>
      <c r="E103" s="26"/>
      <c r="F103" s="26"/>
    </row>
    <row r="104" spans="1:6" s="22" customFormat="1" ht="17.25" customHeight="1" hidden="1">
      <c r="A104" s="17"/>
      <c r="B104" s="23"/>
      <c r="C104" s="24" t="s">
        <v>116</v>
      </c>
      <c r="D104" s="25" t="s">
        <v>117</v>
      </c>
      <c r="E104" s="26"/>
      <c r="F104" s="26"/>
    </row>
    <row r="105" spans="1:6" s="22" customFormat="1" ht="25.5" hidden="1">
      <c r="A105" s="17"/>
      <c r="B105" s="23"/>
      <c r="C105" s="24" t="s">
        <v>118</v>
      </c>
      <c r="D105" s="33" t="s">
        <v>119</v>
      </c>
      <c r="E105" s="26"/>
      <c r="F105" s="26"/>
    </row>
    <row r="106" spans="1:6" s="22" customFormat="1" ht="25.5" hidden="1">
      <c r="A106" s="17"/>
      <c r="B106" s="23"/>
      <c r="C106" s="24" t="s">
        <v>120</v>
      </c>
      <c r="D106" s="33" t="s">
        <v>121</v>
      </c>
      <c r="E106" s="26"/>
      <c r="F106" s="26"/>
    </row>
    <row r="107" spans="1:6" s="22" customFormat="1" ht="25.5" hidden="1">
      <c r="A107" s="17"/>
      <c r="B107" s="23"/>
      <c r="C107" s="24" t="s">
        <v>88</v>
      </c>
      <c r="D107" s="33" t="s">
        <v>89</v>
      </c>
      <c r="E107" s="26"/>
      <c r="F107" s="26"/>
    </row>
    <row r="108" spans="1:6" s="22" customFormat="1" ht="16.5" customHeight="1" hidden="1">
      <c r="A108" s="17"/>
      <c r="B108" s="23"/>
      <c r="C108" s="24" t="s">
        <v>105</v>
      </c>
      <c r="D108" s="25" t="s">
        <v>106</v>
      </c>
      <c r="E108" s="26"/>
      <c r="F108" s="26"/>
    </row>
    <row r="109" spans="1:6" s="22" customFormat="1" ht="16.5" customHeight="1" hidden="1">
      <c r="A109" s="17"/>
      <c r="B109" s="23"/>
      <c r="C109" s="24" t="s">
        <v>73</v>
      </c>
      <c r="D109" s="25" t="s">
        <v>74</v>
      </c>
      <c r="E109" s="26"/>
      <c r="F109" s="26"/>
    </row>
    <row r="110" spans="1:6" s="22" customFormat="1" ht="14.25" customHeight="1" hidden="1">
      <c r="A110" s="41"/>
      <c r="B110" s="72"/>
      <c r="C110" s="73" t="s">
        <v>39</v>
      </c>
      <c r="D110" s="74" t="s">
        <v>40</v>
      </c>
      <c r="E110" s="75"/>
      <c r="F110" s="75"/>
    </row>
    <row r="111" spans="1:6" s="22" customFormat="1" ht="12" customHeight="1" hidden="1">
      <c r="A111" s="46"/>
      <c r="B111" s="47"/>
      <c r="C111" s="48"/>
      <c r="D111" s="49"/>
      <c r="E111" s="50"/>
      <c r="F111" s="50"/>
    </row>
    <row r="112" spans="1:6" s="6" customFormat="1" ht="7.5" customHeight="1" hidden="1">
      <c r="A112" s="51">
        <v>1</v>
      </c>
      <c r="B112" s="51">
        <v>2</v>
      </c>
      <c r="C112" s="51">
        <v>3</v>
      </c>
      <c r="D112" s="51">
        <v>4</v>
      </c>
      <c r="E112" s="51">
        <v>5</v>
      </c>
      <c r="F112" s="51">
        <v>6</v>
      </c>
    </row>
    <row r="113" spans="1:6" s="22" customFormat="1" ht="25.5" hidden="1">
      <c r="A113" s="76"/>
      <c r="B113" s="18"/>
      <c r="C113" s="19" t="s">
        <v>122</v>
      </c>
      <c r="D113" s="39" t="s">
        <v>123</v>
      </c>
      <c r="E113" s="21"/>
      <c r="F113" s="21"/>
    </row>
    <row r="114" spans="1:6" s="22" customFormat="1" ht="25.5" hidden="1">
      <c r="A114" s="17"/>
      <c r="B114" s="23"/>
      <c r="C114" s="24" t="s">
        <v>124</v>
      </c>
      <c r="D114" s="33" t="s">
        <v>125</v>
      </c>
      <c r="E114" s="26"/>
      <c r="F114" s="26"/>
    </row>
    <row r="115" spans="1:6" s="22" customFormat="1" ht="19.5" customHeight="1" hidden="1">
      <c r="A115" s="17"/>
      <c r="B115" s="23"/>
      <c r="C115" s="24" t="s">
        <v>47</v>
      </c>
      <c r="D115" s="25" t="s">
        <v>48</v>
      </c>
      <c r="E115" s="26"/>
      <c r="F115" s="26"/>
    </row>
    <row r="116" spans="1:6" s="22" customFormat="1" ht="25.5" hidden="1">
      <c r="A116" s="17"/>
      <c r="B116" s="23"/>
      <c r="C116" s="24" t="s">
        <v>126</v>
      </c>
      <c r="D116" s="33" t="s">
        <v>127</v>
      </c>
      <c r="E116" s="26"/>
      <c r="F116" s="26"/>
    </row>
    <row r="117" spans="1:6" s="22" customFormat="1" ht="17.25" customHeight="1" hidden="1">
      <c r="A117" s="17"/>
      <c r="B117" s="23"/>
      <c r="C117" s="24" t="s">
        <v>49</v>
      </c>
      <c r="D117" s="25" t="s">
        <v>48</v>
      </c>
      <c r="E117" s="26"/>
      <c r="F117" s="26"/>
    </row>
    <row r="118" spans="1:6" s="22" customFormat="1" ht="17.25" customHeight="1" hidden="1">
      <c r="A118" s="27"/>
      <c r="B118" s="23"/>
      <c r="C118" s="28" t="s">
        <v>128</v>
      </c>
      <c r="D118" s="25" t="s">
        <v>48</v>
      </c>
      <c r="E118" s="26"/>
      <c r="F118" s="26"/>
    </row>
    <row r="119" spans="1:6" s="16" customFormat="1" ht="22.5" customHeight="1" hidden="1">
      <c r="A119" s="70"/>
      <c r="B119" s="30">
        <v>75075</v>
      </c>
      <c r="C119" s="30"/>
      <c r="D119" s="30" t="s">
        <v>129</v>
      </c>
      <c r="E119" s="31"/>
      <c r="F119" s="31">
        <f>SUM(F120:F124)</f>
        <v>0</v>
      </c>
    </row>
    <row r="120" spans="1:6" s="22" customFormat="1" ht="17.25" customHeight="1" hidden="1">
      <c r="A120" s="17"/>
      <c r="B120" s="18"/>
      <c r="C120" s="19" t="s">
        <v>33</v>
      </c>
      <c r="D120" s="20" t="s">
        <v>34</v>
      </c>
      <c r="E120" s="21"/>
      <c r="F120" s="21"/>
    </row>
    <row r="121" spans="1:6" s="22" customFormat="1" ht="17.25" customHeight="1" hidden="1">
      <c r="A121" s="17"/>
      <c r="B121" s="23"/>
      <c r="C121" s="24" t="s">
        <v>35</v>
      </c>
      <c r="D121" s="25" t="s">
        <v>36</v>
      </c>
      <c r="E121" s="26"/>
      <c r="F121" s="26"/>
    </row>
    <row r="122" spans="1:6" s="22" customFormat="1" ht="17.25" customHeight="1" hidden="1">
      <c r="A122" s="17"/>
      <c r="B122" s="23"/>
      <c r="C122" s="24" t="s">
        <v>103</v>
      </c>
      <c r="D122" s="25" t="s">
        <v>104</v>
      </c>
      <c r="E122" s="26"/>
      <c r="F122" s="26"/>
    </row>
    <row r="123" spans="1:6" s="22" customFormat="1" ht="17.25" customHeight="1" hidden="1">
      <c r="A123" s="17"/>
      <c r="B123" s="23"/>
      <c r="C123" s="24" t="s">
        <v>37</v>
      </c>
      <c r="D123" s="25" t="s">
        <v>38</v>
      </c>
      <c r="E123" s="26"/>
      <c r="F123" s="26"/>
    </row>
    <row r="124" spans="1:6" s="22" customFormat="1" ht="17.25" customHeight="1" hidden="1" thickBot="1">
      <c r="A124" s="17"/>
      <c r="B124" s="23"/>
      <c r="C124" s="28" t="s">
        <v>73</v>
      </c>
      <c r="D124" s="25" t="s">
        <v>74</v>
      </c>
      <c r="E124" s="26"/>
      <c r="F124" s="26"/>
    </row>
    <row r="125" spans="1:6" s="11" customFormat="1" ht="60.75" hidden="1" thickBot="1">
      <c r="A125" s="9">
        <v>751</v>
      </c>
      <c r="B125" s="55"/>
      <c r="C125" s="9"/>
      <c r="D125" s="77" t="s">
        <v>130</v>
      </c>
      <c r="E125" s="10">
        <f>E126+E131</f>
        <v>0</v>
      </c>
      <c r="F125" s="10">
        <f>F126+F131</f>
        <v>0</v>
      </c>
    </row>
    <row r="126" spans="1:6" s="16" customFormat="1" ht="28.5" hidden="1">
      <c r="A126" s="59"/>
      <c r="B126" s="14">
        <v>75101</v>
      </c>
      <c r="C126" s="14"/>
      <c r="D126" s="78" t="s">
        <v>131</v>
      </c>
      <c r="E126" s="15">
        <f>E127</f>
        <v>0</v>
      </c>
      <c r="F126" s="15">
        <f>SUM(F128:F130)</f>
        <v>0</v>
      </c>
    </row>
    <row r="127" spans="1:6" s="22" customFormat="1" ht="51" hidden="1">
      <c r="A127" s="27"/>
      <c r="B127" s="69"/>
      <c r="C127" s="19" t="s">
        <v>96</v>
      </c>
      <c r="D127" s="61" t="s">
        <v>97</v>
      </c>
      <c r="E127" s="37"/>
      <c r="F127" s="21"/>
    </row>
    <row r="128" spans="1:6" s="22" customFormat="1" ht="17.25" customHeight="1" hidden="1">
      <c r="A128" s="17"/>
      <c r="B128" s="23"/>
      <c r="C128" s="24" t="s">
        <v>29</v>
      </c>
      <c r="D128" s="25" t="s">
        <v>30</v>
      </c>
      <c r="E128" s="26"/>
      <c r="F128" s="26"/>
    </row>
    <row r="129" spans="1:6" s="22" customFormat="1" ht="17.25" customHeight="1" hidden="1">
      <c r="A129" s="17"/>
      <c r="B129" s="23"/>
      <c r="C129" s="24" t="s">
        <v>31</v>
      </c>
      <c r="D129" s="25" t="s">
        <v>32</v>
      </c>
      <c r="E129" s="26"/>
      <c r="F129" s="26"/>
    </row>
    <row r="130" spans="1:6" s="22" customFormat="1" ht="17.25" customHeight="1" hidden="1">
      <c r="A130" s="17"/>
      <c r="B130" s="23"/>
      <c r="C130" s="28" t="s">
        <v>33</v>
      </c>
      <c r="D130" s="25" t="s">
        <v>34</v>
      </c>
      <c r="E130" s="26"/>
      <c r="F130" s="26"/>
    </row>
    <row r="131" spans="1:6" s="16" customFormat="1" ht="54" customHeight="1" hidden="1">
      <c r="A131" s="70"/>
      <c r="B131" s="30">
        <v>75109</v>
      </c>
      <c r="C131" s="30"/>
      <c r="D131" s="79" t="s">
        <v>132</v>
      </c>
      <c r="E131" s="31">
        <f>E132</f>
        <v>0</v>
      </c>
      <c r="F131" s="31">
        <f>SUM(F133:F139)</f>
        <v>0</v>
      </c>
    </row>
    <row r="132" spans="1:6" s="22" customFormat="1" ht="51" hidden="1">
      <c r="A132" s="17"/>
      <c r="B132" s="71"/>
      <c r="C132" s="38" t="s">
        <v>96</v>
      </c>
      <c r="D132" s="39" t="s">
        <v>97</v>
      </c>
      <c r="E132" s="37"/>
      <c r="F132" s="21"/>
    </row>
    <row r="133" spans="1:6" s="22" customFormat="1" ht="17.25" customHeight="1" hidden="1">
      <c r="A133" s="17"/>
      <c r="B133" s="23"/>
      <c r="C133" s="24" t="s">
        <v>101</v>
      </c>
      <c r="D133" s="25" t="s">
        <v>102</v>
      </c>
      <c r="E133" s="26"/>
      <c r="F133" s="26"/>
    </row>
    <row r="134" spans="1:6" s="22" customFormat="1" ht="17.25" customHeight="1" hidden="1">
      <c r="A134" s="17"/>
      <c r="B134" s="23"/>
      <c r="C134" s="24" t="s">
        <v>29</v>
      </c>
      <c r="D134" s="25" t="s">
        <v>30</v>
      </c>
      <c r="E134" s="26"/>
      <c r="F134" s="26"/>
    </row>
    <row r="135" spans="1:6" s="22" customFormat="1" ht="17.25" customHeight="1" hidden="1">
      <c r="A135" s="17"/>
      <c r="B135" s="23"/>
      <c r="C135" s="24" t="s">
        <v>31</v>
      </c>
      <c r="D135" s="25" t="s">
        <v>32</v>
      </c>
      <c r="E135" s="26"/>
      <c r="F135" s="26"/>
    </row>
    <row r="136" spans="1:6" s="22" customFormat="1" ht="17.25" customHeight="1" hidden="1">
      <c r="A136" s="17"/>
      <c r="B136" s="23"/>
      <c r="C136" s="24" t="s">
        <v>33</v>
      </c>
      <c r="D136" s="25" t="s">
        <v>34</v>
      </c>
      <c r="E136" s="26"/>
      <c r="F136" s="26"/>
    </row>
    <row r="137" spans="1:6" s="22" customFormat="1" ht="17.25" customHeight="1" hidden="1">
      <c r="A137" s="17"/>
      <c r="B137" s="23"/>
      <c r="C137" s="24" t="s">
        <v>35</v>
      </c>
      <c r="D137" s="25" t="s">
        <v>36</v>
      </c>
      <c r="E137" s="26"/>
      <c r="F137" s="26"/>
    </row>
    <row r="138" spans="1:6" s="22" customFormat="1" ht="17.25" customHeight="1" hidden="1">
      <c r="A138" s="17"/>
      <c r="B138" s="23"/>
      <c r="C138" s="24" t="s">
        <v>69</v>
      </c>
      <c r="D138" s="25" t="s">
        <v>70</v>
      </c>
      <c r="E138" s="26"/>
      <c r="F138" s="26"/>
    </row>
    <row r="139" spans="1:6" s="22" customFormat="1" ht="17.25" customHeight="1" hidden="1" thickBot="1">
      <c r="A139" s="17"/>
      <c r="B139" s="23"/>
      <c r="C139" s="28" t="s">
        <v>37</v>
      </c>
      <c r="D139" s="25" t="s">
        <v>38</v>
      </c>
      <c r="E139" s="26"/>
      <c r="F139" s="26"/>
    </row>
    <row r="140" spans="1:6" s="11" customFormat="1" ht="23.25" customHeight="1" hidden="1" thickBot="1">
      <c r="A140" s="80">
        <v>752</v>
      </c>
      <c r="B140" s="55"/>
      <c r="C140" s="9"/>
      <c r="D140" s="77" t="s">
        <v>133</v>
      </c>
      <c r="E140" s="10">
        <f>E141</f>
        <v>0</v>
      </c>
      <c r="F140" s="10">
        <f>F141</f>
        <v>0</v>
      </c>
    </row>
    <row r="141" spans="1:6" s="16" customFormat="1" ht="23.25" customHeight="1" hidden="1">
      <c r="A141" s="54"/>
      <c r="B141" s="81">
        <v>75212</v>
      </c>
      <c r="C141" s="81"/>
      <c r="D141" s="82" t="s">
        <v>134</v>
      </c>
      <c r="E141" s="83">
        <f>SUM(E142:E146)-E144</f>
        <v>0</v>
      </c>
      <c r="F141" s="83">
        <f>SUM(F142:F146)-F144</f>
        <v>0</v>
      </c>
    </row>
    <row r="142" spans="1:6" s="22" customFormat="1" ht="51" hidden="1">
      <c r="A142" s="41"/>
      <c r="B142" s="84"/>
      <c r="C142" s="73" t="s">
        <v>96</v>
      </c>
      <c r="D142" s="85" t="s">
        <v>97</v>
      </c>
      <c r="E142" s="75"/>
      <c r="F142" s="75"/>
    </row>
    <row r="143" spans="1:6" s="22" customFormat="1" ht="12.75" customHeight="1" hidden="1">
      <c r="A143" s="46"/>
      <c r="B143" s="47"/>
      <c r="C143" s="48"/>
      <c r="D143" s="49"/>
      <c r="E143" s="50"/>
      <c r="F143" s="50"/>
    </row>
    <row r="144" spans="1:6" s="6" customFormat="1" ht="7.5" customHeight="1" hidden="1">
      <c r="A144" s="51">
        <v>1</v>
      </c>
      <c r="B144" s="51">
        <v>2</v>
      </c>
      <c r="C144" s="51">
        <v>3</v>
      </c>
      <c r="D144" s="51">
        <v>4</v>
      </c>
      <c r="E144" s="51">
        <v>5</v>
      </c>
      <c r="F144" s="51">
        <v>6</v>
      </c>
    </row>
    <row r="145" spans="1:6" s="22" customFormat="1" ht="38.25" hidden="1">
      <c r="A145" s="86"/>
      <c r="B145" s="87"/>
      <c r="C145" s="43" t="s">
        <v>76</v>
      </c>
      <c r="D145" s="44" t="s">
        <v>77</v>
      </c>
      <c r="E145" s="45"/>
      <c r="F145" s="45"/>
    </row>
    <row r="146" spans="1:6" s="22" customFormat="1" ht="16.5" customHeight="1" hidden="1" thickBot="1">
      <c r="A146" s="76"/>
      <c r="B146" s="88"/>
      <c r="C146" s="38" t="s">
        <v>37</v>
      </c>
      <c r="D146" s="39" t="s">
        <v>38</v>
      </c>
      <c r="E146" s="21"/>
      <c r="F146" s="21"/>
    </row>
    <row r="147" spans="1:6" s="11" customFormat="1" ht="33" customHeight="1" hidden="1" thickBot="1">
      <c r="A147" s="80">
        <v>754</v>
      </c>
      <c r="B147" s="354" t="s">
        <v>135</v>
      </c>
      <c r="C147" s="355"/>
      <c r="D147" s="356"/>
      <c r="E147" s="10">
        <f>E150</f>
        <v>0</v>
      </c>
      <c r="F147" s="10">
        <f>F163+F148+F150+F169</f>
        <v>0</v>
      </c>
    </row>
    <row r="148" spans="1:6" s="16" customFormat="1" ht="21" customHeight="1" hidden="1">
      <c r="A148" s="54"/>
      <c r="B148" s="14">
        <v>75403</v>
      </c>
      <c r="C148" s="14"/>
      <c r="D148" s="78" t="s">
        <v>136</v>
      </c>
      <c r="E148" s="15">
        <f>E149</f>
        <v>0</v>
      </c>
      <c r="F148" s="15">
        <f>F149</f>
        <v>0</v>
      </c>
    </row>
    <row r="149" spans="1:6" s="22" customFormat="1" ht="21.75" customHeight="1" hidden="1">
      <c r="A149" s="27"/>
      <c r="B149" s="71"/>
      <c r="C149" s="38" t="s">
        <v>35</v>
      </c>
      <c r="D149" s="39" t="s">
        <v>36</v>
      </c>
      <c r="E149" s="21"/>
      <c r="F149" s="21"/>
    </row>
    <row r="150" spans="1:6" s="16" customFormat="1" ht="24" customHeight="1" hidden="1">
      <c r="A150" s="54"/>
      <c r="B150" s="30">
        <v>75412</v>
      </c>
      <c r="C150" s="346" t="s">
        <v>137</v>
      </c>
      <c r="D150" s="347"/>
      <c r="E150" s="31">
        <f>E151</f>
        <v>0</v>
      </c>
      <c r="F150" s="31">
        <f>F151</f>
        <v>0</v>
      </c>
    </row>
    <row r="151" spans="1:6" s="22" customFormat="1" ht="38.25" hidden="1">
      <c r="A151" s="166"/>
      <c r="B151" s="47"/>
      <c r="C151" s="103" t="s">
        <v>76</v>
      </c>
      <c r="D151" s="197" t="s">
        <v>77</v>
      </c>
      <c r="E151" s="104"/>
      <c r="F151" s="104"/>
    </row>
    <row r="152" spans="1:6" s="22" customFormat="1" ht="16.5" customHeight="1" hidden="1">
      <c r="A152" s="17"/>
      <c r="B152" s="18"/>
      <c r="C152" s="19" t="s">
        <v>101</v>
      </c>
      <c r="D152" s="20" t="s">
        <v>102</v>
      </c>
      <c r="E152" s="21"/>
      <c r="F152" s="21"/>
    </row>
    <row r="153" spans="1:6" s="22" customFormat="1" ht="16.5" customHeight="1" hidden="1">
      <c r="A153" s="17"/>
      <c r="B153" s="23"/>
      <c r="C153" s="24" t="s">
        <v>29</v>
      </c>
      <c r="D153" s="25" t="s">
        <v>30</v>
      </c>
      <c r="E153" s="26"/>
      <c r="F153" s="26"/>
    </row>
    <row r="154" spans="1:6" s="22" customFormat="1" ht="16.5" customHeight="1" hidden="1">
      <c r="A154" s="17"/>
      <c r="B154" s="23"/>
      <c r="C154" s="24" t="s">
        <v>33</v>
      </c>
      <c r="D154" s="25" t="s">
        <v>34</v>
      </c>
      <c r="E154" s="26"/>
      <c r="F154" s="26"/>
    </row>
    <row r="155" spans="1:6" s="22" customFormat="1" ht="16.5" customHeight="1" hidden="1">
      <c r="A155" s="17"/>
      <c r="B155" s="23"/>
      <c r="C155" s="24" t="s">
        <v>35</v>
      </c>
      <c r="D155" s="25" t="s">
        <v>36</v>
      </c>
      <c r="E155" s="26"/>
      <c r="F155" s="26"/>
    </row>
    <row r="156" spans="1:6" s="22" customFormat="1" ht="16.5" customHeight="1" hidden="1">
      <c r="A156" s="17"/>
      <c r="B156" s="23"/>
      <c r="C156" s="24" t="s">
        <v>103</v>
      </c>
      <c r="D156" s="25" t="s">
        <v>104</v>
      </c>
      <c r="E156" s="26"/>
      <c r="F156" s="26"/>
    </row>
    <row r="157" spans="1:6" s="22" customFormat="1" ht="16.5" customHeight="1" hidden="1">
      <c r="A157" s="17"/>
      <c r="B157" s="23"/>
      <c r="C157" s="24" t="s">
        <v>69</v>
      </c>
      <c r="D157" s="25" t="s">
        <v>70</v>
      </c>
      <c r="E157" s="26"/>
      <c r="F157" s="26"/>
    </row>
    <row r="158" spans="1:6" s="22" customFormat="1" ht="16.5" customHeight="1" hidden="1">
      <c r="A158" s="17"/>
      <c r="B158" s="23"/>
      <c r="C158" s="24" t="s">
        <v>78</v>
      </c>
      <c r="D158" s="25" t="s">
        <v>79</v>
      </c>
      <c r="E158" s="26"/>
      <c r="F158" s="26"/>
    </row>
    <row r="159" spans="1:6" s="22" customFormat="1" ht="16.5" customHeight="1" hidden="1">
      <c r="A159" s="17"/>
      <c r="B159" s="23"/>
      <c r="C159" s="24" t="s">
        <v>37</v>
      </c>
      <c r="D159" s="25" t="s">
        <v>38</v>
      </c>
      <c r="E159" s="26"/>
      <c r="F159" s="26"/>
    </row>
    <row r="160" spans="1:6" s="22" customFormat="1" ht="16.5" customHeight="1" hidden="1">
      <c r="A160" s="17"/>
      <c r="B160" s="23"/>
      <c r="C160" s="24" t="s">
        <v>105</v>
      </c>
      <c r="D160" s="25" t="s">
        <v>106</v>
      </c>
      <c r="E160" s="26"/>
      <c r="F160" s="26"/>
    </row>
    <row r="161" spans="1:6" s="22" customFormat="1" ht="16.5" customHeight="1" hidden="1">
      <c r="A161" s="17"/>
      <c r="B161" s="23"/>
      <c r="C161" s="24" t="s">
        <v>73</v>
      </c>
      <c r="D161" s="25" t="s">
        <v>74</v>
      </c>
      <c r="E161" s="26"/>
      <c r="F161" s="26"/>
    </row>
    <row r="162" spans="1:6" s="22" customFormat="1" ht="25.5" hidden="1">
      <c r="A162" s="27"/>
      <c r="B162" s="23"/>
      <c r="C162" s="28" t="s">
        <v>126</v>
      </c>
      <c r="D162" s="33" t="s">
        <v>127</v>
      </c>
      <c r="E162" s="26"/>
      <c r="F162" s="26"/>
    </row>
    <row r="163" spans="1:6" s="16" customFormat="1" ht="21" customHeight="1" hidden="1">
      <c r="A163" s="90"/>
      <c r="B163" s="30">
        <v>75414</v>
      </c>
      <c r="C163" s="30"/>
      <c r="D163" s="89" t="s">
        <v>138</v>
      </c>
      <c r="E163" s="31">
        <f>E164</f>
        <v>0</v>
      </c>
      <c r="F163" s="31">
        <f>SUM(F165:F168)</f>
        <v>0</v>
      </c>
    </row>
    <row r="164" spans="1:6" s="22" customFormat="1" ht="51" hidden="1">
      <c r="A164" s="27"/>
      <c r="B164" s="69"/>
      <c r="C164" s="19" t="s">
        <v>96</v>
      </c>
      <c r="D164" s="61" t="s">
        <v>97</v>
      </c>
      <c r="E164" s="37"/>
      <c r="F164" s="21"/>
    </row>
    <row r="165" spans="1:6" s="22" customFormat="1" ht="19.5" customHeight="1" hidden="1">
      <c r="A165" s="27"/>
      <c r="B165" s="35"/>
      <c r="C165" s="24" t="s">
        <v>35</v>
      </c>
      <c r="D165" s="36" t="s">
        <v>36</v>
      </c>
      <c r="E165" s="34"/>
      <c r="F165" s="26"/>
    </row>
    <row r="166" spans="1:6" s="22" customFormat="1" ht="19.5" customHeight="1" hidden="1">
      <c r="A166" s="27"/>
      <c r="B166" s="35"/>
      <c r="C166" s="24" t="s">
        <v>37</v>
      </c>
      <c r="D166" s="36" t="s">
        <v>38</v>
      </c>
      <c r="E166" s="34"/>
      <c r="F166" s="26"/>
    </row>
    <row r="167" spans="1:6" s="22" customFormat="1" ht="25.5" hidden="1">
      <c r="A167" s="27"/>
      <c r="B167" s="35"/>
      <c r="C167" s="24" t="s">
        <v>120</v>
      </c>
      <c r="D167" s="36" t="s">
        <v>121</v>
      </c>
      <c r="E167" s="34"/>
      <c r="F167" s="26"/>
    </row>
    <row r="168" spans="1:6" s="22" customFormat="1" ht="25.5" hidden="1">
      <c r="A168" s="27"/>
      <c r="B168" s="32"/>
      <c r="C168" s="28" t="s">
        <v>122</v>
      </c>
      <c r="D168" s="33" t="s">
        <v>123</v>
      </c>
      <c r="E168" s="26"/>
      <c r="F168" s="26"/>
    </row>
    <row r="169" spans="1:6" s="16" customFormat="1" ht="21" customHeight="1" hidden="1">
      <c r="A169" s="54"/>
      <c r="B169" s="30">
        <v>75495</v>
      </c>
      <c r="C169" s="30"/>
      <c r="D169" s="89" t="s">
        <v>56</v>
      </c>
      <c r="E169" s="31">
        <f>E170</f>
        <v>0</v>
      </c>
      <c r="F169" s="31">
        <f>F170</f>
        <v>0</v>
      </c>
    </row>
    <row r="170" spans="1:6" s="22" customFormat="1" ht="19.5" customHeight="1" hidden="1" thickBot="1">
      <c r="A170" s="17"/>
      <c r="B170" s="71"/>
      <c r="C170" s="38" t="s">
        <v>35</v>
      </c>
      <c r="D170" s="39" t="s">
        <v>36</v>
      </c>
      <c r="E170" s="21"/>
      <c r="F170" s="21"/>
    </row>
    <row r="171" spans="1:6" s="22" customFormat="1" ht="26.25" customHeight="1" hidden="1">
      <c r="A171" s="291"/>
      <c r="B171" s="292"/>
      <c r="C171" s="292"/>
      <c r="D171" s="245" t="s">
        <v>288</v>
      </c>
      <c r="E171" s="279"/>
      <c r="F171" s="279"/>
    </row>
    <row r="172" spans="1:6" s="22" customFormat="1" ht="24" customHeight="1" hidden="1">
      <c r="A172" s="46"/>
      <c r="B172" s="47"/>
      <c r="C172" s="48"/>
      <c r="D172" s="49"/>
      <c r="E172" s="50"/>
      <c r="F172" s="50"/>
    </row>
    <row r="173" spans="1:6" s="6" customFormat="1" ht="7.5" customHeight="1" hidden="1" thickBot="1">
      <c r="A173" s="68">
        <v>1</v>
      </c>
      <c r="B173" s="68">
        <v>2</v>
      </c>
      <c r="C173" s="68">
        <v>3</v>
      </c>
      <c r="D173" s="68">
        <v>4</v>
      </c>
      <c r="E173" s="68">
        <v>5</v>
      </c>
      <c r="F173" s="68">
        <v>6</v>
      </c>
    </row>
    <row r="174" spans="1:6" s="11" customFormat="1" ht="63" customHeight="1" hidden="1" thickBot="1">
      <c r="A174" s="9">
        <v>756</v>
      </c>
      <c r="B174" s="354" t="s">
        <v>139</v>
      </c>
      <c r="C174" s="355"/>
      <c r="D174" s="356"/>
      <c r="E174" s="10">
        <f>E175+E177+E189+E201+E204</f>
        <v>0</v>
      </c>
      <c r="F174" s="10">
        <f>F175+F177+F189+F201+F204+F207</f>
        <v>0</v>
      </c>
    </row>
    <row r="175" spans="1:6" s="16" customFormat="1" ht="25.5" customHeight="1" hidden="1">
      <c r="A175" s="54"/>
      <c r="B175" s="56">
        <v>75601</v>
      </c>
      <c r="C175" s="344" t="s">
        <v>140</v>
      </c>
      <c r="D175" s="345"/>
      <c r="E175" s="57">
        <f>E176</f>
        <v>0</v>
      </c>
      <c r="F175" s="57">
        <f>F176</f>
        <v>0</v>
      </c>
    </row>
    <row r="176" spans="1:6" s="22" customFormat="1" ht="25.5" hidden="1">
      <c r="A176" s="17"/>
      <c r="B176" s="71"/>
      <c r="C176" s="38" t="s">
        <v>141</v>
      </c>
      <c r="D176" s="39" t="s">
        <v>142</v>
      </c>
      <c r="E176" s="21"/>
      <c r="F176" s="21"/>
    </row>
    <row r="177" spans="1:6" s="16" customFormat="1" ht="58.5" customHeight="1" hidden="1">
      <c r="A177" s="70"/>
      <c r="B177" s="30">
        <v>75615</v>
      </c>
      <c r="C177" s="346" t="s">
        <v>143</v>
      </c>
      <c r="D177" s="347"/>
      <c r="E177" s="31">
        <f>SUM(E178:E184)</f>
        <v>0</v>
      </c>
      <c r="F177" s="31">
        <f>SUM(F178:F184)</f>
        <v>0</v>
      </c>
    </row>
    <row r="178" spans="1:6" s="22" customFormat="1" ht="20.25" customHeight="1" hidden="1">
      <c r="A178" s="154"/>
      <c r="B178" s="168"/>
      <c r="C178" s="103" t="s">
        <v>144</v>
      </c>
      <c r="D178" s="271" t="s">
        <v>145</v>
      </c>
      <c r="E178" s="104"/>
      <c r="F178" s="104"/>
    </row>
    <row r="179" spans="1:6" s="22" customFormat="1" ht="20.25" customHeight="1" hidden="1">
      <c r="A179" s="154"/>
      <c r="B179" s="168"/>
      <c r="C179" s="103" t="s">
        <v>146</v>
      </c>
      <c r="D179" s="271" t="s">
        <v>147</v>
      </c>
      <c r="E179" s="104"/>
      <c r="F179" s="104"/>
    </row>
    <row r="180" spans="1:6" s="22" customFormat="1" ht="20.25" customHeight="1" hidden="1">
      <c r="A180" s="154"/>
      <c r="B180" s="168"/>
      <c r="C180" s="103" t="s">
        <v>148</v>
      </c>
      <c r="D180" s="271" t="s">
        <v>149</v>
      </c>
      <c r="E180" s="104"/>
      <c r="F180" s="104"/>
    </row>
    <row r="181" spans="1:6" s="22" customFormat="1" ht="20.25" customHeight="1" hidden="1">
      <c r="A181" s="244"/>
      <c r="B181" s="206"/>
      <c r="C181" s="103" t="s">
        <v>150</v>
      </c>
      <c r="D181" s="271" t="s">
        <v>151</v>
      </c>
      <c r="E181" s="104"/>
      <c r="F181" s="104"/>
    </row>
    <row r="182" spans="1:6" s="22" customFormat="1" ht="20.25" customHeight="1" hidden="1">
      <c r="A182" s="154"/>
      <c r="B182" s="168"/>
      <c r="C182" s="43" t="s">
        <v>152</v>
      </c>
      <c r="D182" s="321" t="s">
        <v>153</v>
      </c>
      <c r="E182" s="45"/>
      <c r="F182" s="45"/>
    </row>
    <row r="183" spans="1:6" s="22" customFormat="1" ht="20.25" customHeight="1" hidden="1">
      <c r="A183" s="154"/>
      <c r="B183" s="168"/>
      <c r="C183" s="103" t="s">
        <v>84</v>
      </c>
      <c r="D183" s="271" t="s">
        <v>85</v>
      </c>
      <c r="E183" s="104"/>
      <c r="F183" s="104"/>
    </row>
    <row r="184" spans="1:6" s="22" customFormat="1" ht="25.5" hidden="1">
      <c r="A184" s="154"/>
      <c r="B184" s="168"/>
      <c r="C184" s="103" t="s">
        <v>154</v>
      </c>
      <c r="D184" s="197" t="s">
        <v>155</v>
      </c>
      <c r="E184" s="104"/>
      <c r="F184" s="104"/>
    </row>
    <row r="185" spans="1:6" ht="13.5" customHeight="1" hidden="1" thickBot="1">
      <c r="A185" s="3"/>
      <c r="B185" s="3"/>
      <c r="C185" s="3"/>
      <c r="D185" s="3"/>
      <c r="E185" s="3"/>
      <c r="F185" s="3"/>
    </row>
    <row r="186" spans="1:6" s="4" customFormat="1" ht="22.5" customHeight="1" hidden="1">
      <c r="A186" s="374" t="s">
        <v>15</v>
      </c>
      <c r="B186" s="376" t="s">
        <v>16</v>
      </c>
      <c r="C186" s="376" t="s">
        <v>17</v>
      </c>
      <c r="D186" s="376" t="s">
        <v>18</v>
      </c>
      <c r="E186" s="372" t="s">
        <v>19</v>
      </c>
      <c r="F186" s="372" t="s">
        <v>20</v>
      </c>
    </row>
    <row r="187" spans="1:6" s="4" customFormat="1" ht="15" customHeight="1" hidden="1" thickBot="1">
      <c r="A187" s="375"/>
      <c r="B187" s="373"/>
      <c r="C187" s="373"/>
      <c r="D187" s="373"/>
      <c r="E187" s="373"/>
      <c r="F187" s="373"/>
    </row>
    <row r="188" spans="1:6" s="6" customFormat="1" ht="7.5" customHeight="1" hidden="1">
      <c r="A188" s="135">
        <v>1</v>
      </c>
      <c r="B188" s="135">
        <v>2</v>
      </c>
      <c r="C188" s="135">
        <v>3</v>
      </c>
      <c r="D188" s="135">
        <v>4</v>
      </c>
      <c r="E188" s="135">
        <v>5</v>
      </c>
      <c r="F188" s="135">
        <v>6</v>
      </c>
    </row>
    <row r="189" spans="1:6" s="16" customFormat="1" ht="60" customHeight="1" hidden="1">
      <c r="A189" s="147"/>
      <c r="B189" s="56">
        <v>75616</v>
      </c>
      <c r="C189" s="359" t="s">
        <v>156</v>
      </c>
      <c r="D189" s="360"/>
      <c r="E189" s="57">
        <f>SUM(E190:E200)</f>
        <v>0</v>
      </c>
      <c r="F189" s="57">
        <f>SUM(F190:F200)</f>
        <v>0</v>
      </c>
    </row>
    <row r="190" spans="1:6" s="22" customFormat="1" ht="16.5" customHeight="1" hidden="1">
      <c r="A190" s="154"/>
      <c r="B190" s="168"/>
      <c r="C190" s="103" t="s">
        <v>144</v>
      </c>
      <c r="D190" s="271" t="s">
        <v>145</v>
      </c>
      <c r="E190" s="104"/>
      <c r="F190" s="104"/>
    </row>
    <row r="191" spans="1:6" s="22" customFormat="1" ht="16.5" customHeight="1" hidden="1">
      <c r="A191" s="154"/>
      <c r="B191" s="168"/>
      <c r="C191" s="103" t="s">
        <v>146</v>
      </c>
      <c r="D191" s="271" t="s">
        <v>147</v>
      </c>
      <c r="E191" s="104"/>
      <c r="F191" s="104"/>
    </row>
    <row r="192" spans="1:6" s="22" customFormat="1" ht="16.5" customHeight="1" hidden="1">
      <c r="A192" s="154"/>
      <c r="B192" s="168"/>
      <c r="C192" s="103" t="s">
        <v>148</v>
      </c>
      <c r="D192" s="271" t="s">
        <v>149</v>
      </c>
      <c r="E192" s="104"/>
      <c r="F192" s="104"/>
    </row>
    <row r="193" spans="1:6" s="22" customFormat="1" ht="16.5" customHeight="1" hidden="1">
      <c r="A193" s="154"/>
      <c r="B193" s="168"/>
      <c r="C193" s="43" t="s">
        <v>150</v>
      </c>
      <c r="D193" s="20" t="s">
        <v>151</v>
      </c>
      <c r="E193" s="21"/>
      <c r="F193" s="21"/>
    </row>
    <row r="194" spans="1:6" s="22" customFormat="1" ht="22.5" customHeight="1" hidden="1">
      <c r="A194" s="154"/>
      <c r="B194" s="168"/>
      <c r="C194" s="103" t="s">
        <v>157</v>
      </c>
      <c r="D194" s="271" t="s">
        <v>158</v>
      </c>
      <c r="E194" s="104"/>
      <c r="F194" s="104"/>
    </row>
    <row r="195" spans="1:6" s="22" customFormat="1" ht="24.75" customHeight="1" hidden="1">
      <c r="A195" s="154"/>
      <c r="B195" s="168"/>
      <c r="C195" s="307" t="s">
        <v>285</v>
      </c>
      <c r="D195" s="308" t="s">
        <v>286</v>
      </c>
      <c r="E195" s="21"/>
      <c r="F195" s="21"/>
    </row>
    <row r="196" spans="1:6" s="22" customFormat="1" ht="16.5" customHeight="1" hidden="1">
      <c r="A196" s="62"/>
      <c r="B196" s="69"/>
      <c r="C196" s="24" t="s">
        <v>159</v>
      </c>
      <c r="D196" s="65" t="s">
        <v>160</v>
      </c>
      <c r="E196" s="26"/>
      <c r="F196" s="26"/>
    </row>
    <row r="197" spans="1:6" s="22" customFormat="1" ht="25.5" hidden="1">
      <c r="A197" s="62"/>
      <c r="B197" s="69"/>
      <c r="C197" s="19" t="s">
        <v>161</v>
      </c>
      <c r="D197" s="61" t="s">
        <v>162</v>
      </c>
      <c r="E197" s="26"/>
      <c r="F197" s="26"/>
    </row>
    <row r="198" spans="1:6" s="22" customFormat="1" ht="19.5" customHeight="1" hidden="1">
      <c r="A198" s="154"/>
      <c r="B198" s="168"/>
      <c r="C198" s="103" t="s">
        <v>152</v>
      </c>
      <c r="D198" s="271" t="s">
        <v>153</v>
      </c>
      <c r="E198" s="104"/>
      <c r="F198" s="104"/>
    </row>
    <row r="199" spans="1:6" s="22" customFormat="1" ht="15.75" customHeight="1" hidden="1">
      <c r="A199" s="27"/>
      <c r="B199" s="35"/>
      <c r="C199" s="24" t="s">
        <v>84</v>
      </c>
      <c r="D199" s="65" t="s">
        <v>85</v>
      </c>
      <c r="E199" s="26"/>
      <c r="F199" s="26"/>
    </row>
    <row r="200" spans="1:6" s="22" customFormat="1" ht="25.5" hidden="1">
      <c r="A200" s="27"/>
      <c r="B200" s="32"/>
      <c r="C200" s="28" t="s">
        <v>154</v>
      </c>
      <c r="D200" s="33" t="s">
        <v>155</v>
      </c>
      <c r="E200" s="26"/>
      <c r="F200" s="26"/>
    </row>
    <row r="201" spans="1:6" s="16" customFormat="1" ht="42.75" hidden="1">
      <c r="A201" s="90"/>
      <c r="B201" s="30">
        <v>75618</v>
      </c>
      <c r="C201" s="29"/>
      <c r="D201" s="89" t="s">
        <v>163</v>
      </c>
      <c r="E201" s="31">
        <f>SUM(E202:E203)</f>
        <v>0</v>
      </c>
      <c r="F201" s="31">
        <f>SUM(F202:F203)</f>
        <v>0</v>
      </c>
    </row>
    <row r="202" spans="1:6" s="22" customFormat="1" ht="23.25" customHeight="1" hidden="1">
      <c r="A202" s="17"/>
      <c r="B202" s="71"/>
      <c r="C202" s="19" t="s">
        <v>164</v>
      </c>
      <c r="D202" s="20" t="s">
        <v>160</v>
      </c>
      <c r="E202" s="21"/>
      <c r="F202" s="21"/>
    </row>
    <row r="203" spans="1:6" s="22" customFormat="1" ht="23.25" customHeight="1" hidden="1">
      <c r="A203" s="27"/>
      <c r="B203" s="32"/>
      <c r="C203" s="28" t="s">
        <v>165</v>
      </c>
      <c r="D203" s="33" t="s">
        <v>166</v>
      </c>
      <c r="E203" s="26"/>
      <c r="F203" s="26"/>
    </row>
    <row r="204" spans="1:6" s="16" customFormat="1" ht="32.25" customHeight="1" hidden="1">
      <c r="A204" s="59"/>
      <c r="B204" s="30">
        <v>75621</v>
      </c>
      <c r="C204" s="346" t="s">
        <v>167</v>
      </c>
      <c r="D204" s="347"/>
      <c r="E204" s="31">
        <f>SUM(E205:E206)</f>
        <v>0</v>
      </c>
      <c r="F204" s="31">
        <f>SUM(F205:F206)</f>
        <v>0</v>
      </c>
    </row>
    <row r="205" spans="1:6" s="22" customFormat="1" ht="21.75" customHeight="1" hidden="1">
      <c r="A205" s="154"/>
      <c r="B205" s="168"/>
      <c r="C205" s="194" t="s">
        <v>283</v>
      </c>
      <c r="D205" s="271" t="s">
        <v>169</v>
      </c>
      <c r="E205" s="104"/>
      <c r="F205" s="104"/>
    </row>
    <row r="206" spans="1:6" s="22" customFormat="1" ht="21.75" customHeight="1" hidden="1" thickBot="1">
      <c r="A206" s="154"/>
      <c r="B206" s="168"/>
      <c r="C206" s="194" t="s">
        <v>284</v>
      </c>
      <c r="D206" s="271" t="s">
        <v>171</v>
      </c>
      <c r="E206" s="104"/>
      <c r="F206" s="104"/>
    </row>
    <row r="207" spans="1:6" s="16" customFormat="1" ht="28.5" hidden="1">
      <c r="A207" s="59"/>
      <c r="B207" s="56">
        <v>75647</v>
      </c>
      <c r="C207" s="29"/>
      <c r="D207" s="89" t="s">
        <v>172</v>
      </c>
      <c r="E207" s="31">
        <f>SUM(E208:E213)</f>
        <v>0</v>
      </c>
      <c r="F207" s="31">
        <f>SUM(F208:F213)</f>
        <v>0</v>
      </c>
    </row>
    <row r="208" spans="1:6" s="22" customFormat="1" ht="17.25" customHeight="1" hidden="1">
      <c r="A208" s="27"/>
      <c r="B208" s="69"/>
      <c r="C208" s="19" t="s">
        <v>173</v>
      </c>
      <c r="D208" s="63" t="s">
        <v>174</v>
      </c>
      <c r="E208" s="37"/>
      <c r="F208" s="21"/>
    </row>
    <row r="209" spans="1:6" s="22" customFormat="1" ht="17.25" customHeight="1" hidden="1">
      <c r="A209" s="27"/>
      <c r="B209" s="35"/>
      <c r="C209" s="24" t="s">
        <v>29</v>
      </c>
      <c r="D209" s="65" t="s">
        <v>175</v>
      </c>
      <c r="E209" s="34"/>
      <c r="F209" s="26"/>
    </row>
    <row r="210" spans="1:6" s="22" customFormat="1" ht="17.25" customHeight="1" hidden="1">
      <c r="A210" s="27"/>
      <c r="B210" s="35"/>
      <c r="C210" s="24" t="s">
        <v>31</v>
      </c>
      <c r="D210" s="65" t="s">
        <v>32</v>
      </c>
      <c r="E210" s="34"/>
      <c r="F210" s="26"/>
    </row>
    <row r="211" spans="1:6" s="22" customFormat="1" ht="17.25" customHeight="1" hidden="1">
      <c r="A211" s="27"/>
      <c r="B211" s="35"/>
      <c r="C211" s="24" t="s">
        <v>33</v>
      </c>
      <c r="D211" s="65" t="s">
        <v>34</v>
      </c>
      <c r="E211" s="34"/>
      <c r="F211" s="26"/>
    </row>
    <row r="212" spans="1:6" s="22" customFormat="1" ht="17.25" customHeight="1" hidden="1">
      <c r="A212" s="27"/>
      <c r="B212" s="35"/>
      <c r="C212" s="24" t="s">
        <v>35</v>
      </c>
      <c r="D212" s="65" t="s">
        <v>36</v>
      </c>
      <c r="E212" s="34"/>
      <c r="F212" s="26"/>
    </row>
    <row r="213" spans="1:6" s="22" customFormat="1" ht="17.25" customHeight="1" hidden="1" thickBot="1">
      <c r="A213" s="17"/>
      <c r="B213" s="32"/>
      <c r="C213" s="28" t="s">
        <v>37</v>
      </c>
      <c r="D213" s="25" t="s">
        <v>38</v>
      </c>
      <c r="E213" s="26"/>
      <c r="F213" s="26"/>
    </row>
    <row r="214" spans="1:6" s="22" customFormat="1" ht="19.5" customHeight="1" hidden="1" thickBot="1">
      <c r="A214" s="55">
        <v>757</v>
      </c>
      <c r="B214" s="92"/>
      <c r="C214" s="93"/>
      <c r="D214" s="9" t="s">
        <v>176</v>
      </c>
      <c r="E214" s="10">
        <f>E215</f>
        <v>0</v>
      </c>
      <c r="F214" s="10">
        <f>F215</f>
        <v>0</v>
      </c>
    </row>
    <row r="215" spans="1:6" s="22" customFormat="1" ht="30.75" customHeight="1" hidden="1">
      <c r="A215" s="76"/>
      <c r="B215" s="14">
        <v>75702</v>
      </c>
      <c r="C215" s="94"/>
      <c r="D215" s="95" t="s">
        <v>177</v>
      </c>
      <c r="E215" s="96">
        <f>E217</f>
        <v>0</v>
      </c>
      <c r="F215" s="96">
        <f>SUM(F216:F217)</f>
        <v>0</v>
      </c>
    </row>
    <row r="216" spans="1:6" s="22" customFormat="1" ht="20.25" customHeight="1" hidden="1">
      <c r="A216" s="17"/>
      <c r="B216" s="88"/>
      <c r="C216" s="97" t="s">
        <v>37</v>
      </c>
      <c r="D216" s="98" t="s">
        <v>38</v>
      </c>
      <c r="E216" s="21"/>
      <c r="F216" s="21"/>
    </row>
    <row r="217" spans="1:6" s="22" customFormat="1" ht="42.75" hidden="1">
      <c r="A217" s="41"/>
      <c r="B217" s="99"/>
      <c r="C217" s="100" t="s">
        <v>178</v>
      </c>
      <c r="D217" s="101" t="s">
        <v>179</v>
      </c>
      <c r="E217" s="75"/>
      <c r="F217" s="75"/>
    </row>
    <row r="218" spans="1:6" s="22" customFormat="1" ht="15" customHeight="1" hidden="1">
      <c r="A218" s="46"/>
      <c r="B218" s="47"/>
      <c r="C218" s="48"/>
      <c r="D218" s="49"/>
      <c r="E218" s="50"/>
      <c r="F218" s="50"/>
    </row>
    <row r="219" spans="1:6" s="6" customFormat="1" ht="7.5" customHeight="1" hidden="1" thickBot="1">
      <c r="A219" s="68">
        <v>1</v>
      </c>
      <c r="B219" s="68">
        <v>2</v>
      </c>
      <c r="C219" s="68">
        <v>3</v>
      </c>
      <c r="D219" s="68">
        <v>4</v>
      </c>
      <c r="E219" s="68">
        <v>5</v>
      </c>
      <c r="F219" s="68">
        <v>6</v>
      </c>
    </row>
    <row r="220" spans="1:6" s="22" customFormat="1" ht="19.5" customHeight="1" hidden="1" thickBot="1">
      <c r="A220" s="55">
        <v>758</v>
      </c>
      <c r="B220" s="92"/>
      <c r="C220" s="93"/>
      <c r="D220" s="9" t="s">
        <v>180</v>
      </c>
      <c r="E220" s="10">
        <f>E221+E223+E229+E225</f>
        <v>0</v>
      </c>
      <c r="F220" s="10">
        <f>F221+F223+F229+F225+F227</f>
        <v>0</v>
      </c>
    </row>
    <row r="221" spans="1:6" s="22" customFormat="1" ht="28.5" hidden="1">
      <c r="A221" s="76"/>
      <c r="B221" s="14">
        <v>75801</v>
      </c>
      <c r="C221" s="94"/>
      <c r="D221" s="95" t="s">
        <v>181</v>
      </c>
      <c r="E221" s="96">
        <f>E222</f>
        <v>0</v>
      </c>
      <c r="F221" s="96">
        <f>F222</f>
        <v>0</v>
      </c>
    </row>
    <row r="222" spans="1:6" s="22" customFormat="1" ht="20.25" customHeight="1" hidden="1">
      <c r="A222" s="17"/>
      <c r="B222" s="88"/>
      <c r="C222" s="102" t="s">
        <v>182</v>
      </c>
      <c r="D222" s="98" t="s">
        <v>183</v>
      </c>
      <c r="E222" s="21"/>
      <c r="F222" s="21"/>
    </row>
    <row r="223" spans="1:6" s="22" customFormat="1" ht="14.25" hidden="1">
      <c r="A223" s="17"/>
      <c r="B223" s="30">
        <v>75807</v>
      </c>
      <c r="C223" s="103"/>
      <c r="D223" s="89" t="s">
        <v>184</v>
      </c>
      <c r="E223" s="104">
        <f>E224</f>
        <v>0</v>
      </c>
      <c r="F223" s="104">
        <f>F224</f>
        <v>0</v>
      </c>
    </row>
    <row r="224" spans="1:6" s="22" customFormat="1" ht="20.25" customHeight="1" hidden="1">
      <c r="A224" s="17"/>
      <c r="B224" s="88"/>
      <c r="C224" s="102" t="s">
        <v>182</v>
      </c>
      <c r="D224" s="98" t="s">
        <v>183</v>
      </c>
      <c r="E224" s="21"/>
      <c r="F224" s="21"/>
    </row>
    <row r="225" spans="1:6" s="22" customFormat="1" ht="21" customHeight="1" hidden="1">
      <c r="A225" s="17"/>
      <c r="B225" s="30">
        <v>75814</v>
      </c>
      <c r="C225" s="103"/>
      <c r="D225" s="89" t="s">
        <v>185</v>
      </c>
      <c r="E225" s="104">
        <f>E226</f>
        <v>0</v>
      </c>
      <c r="F225" s="104">
        <f>F226</f>
        <v>0</v>
      </c>
    </row>
    <row r="226" spans="1:6" s="22" customFormat="1" ht="20.25" customHeight="1" hidden="1">
      <c r="A226" s="17"/>
      <c r="B226" s="88"/>
      <c r="C226" s="102" t="s">
        <v>43</v>
      </c>
      <c r="D226" s="98" t="s">
        <v>44</v>
      </c>
      <c r="E226" s="21"/>
      <c r="F226" s="21"/>
    </row>
    <row r="227" spans="1:6" s="22" customFormat="1" ht="21" customHeight="1" hidden="1">
      <c r="A227" s="17"/>
      <c r="B227" s="30">
        <v>75818</v>
      </c>
      <c r="C227" s="103"/>
      <c r="D227" s="89" t="s">
        <v>186</v>
      </c>
      <c r="E227" s="104">
        <f>E228</f>
        <v>0</v>
      </c>
      <c r="F227" s="104">
        <f>F228</f>
        <v>0</v>
      </c>
    </row>
    <row r="228" spans="1:6" s="22" customFormat="1" ht="20.25" customHeight="1" hidden="1">
      <c r="A228" s="17"/>
      <c r="B228" s="88"/>
      <c r="C228" s="102" t="s">
        <v>187</v>
      </c>
      <c r="D228" s="98" t="s">
        <v>188</v>
      </c>
      <c r="E228" s="21"/>
      <c r="F228" s="21"/>
    </row>
    <row r="229" spans="1:6" s="22" customFormat="1" ht="14.25" hidden="1">
      <c r="A229" s="17"/>
      <c r="B229" s="30">
        <v>75831</v>
      </c>
      <c r="C229" s="103"/>
      <c r="D229" s="89" t="s">
        <v>189</v>
      </c>
      <c r="E229" s="104">
        <f>E230</f>
        <v>0</v>
      </c>
      <c r="F229" s="104">
        <f>F230</f>
        <v>0</v>
      </c>
    </row>
    <row r="230" spans="1:6" s="22" customFormat="1" ht="20.25" customHeight="1" hidden="1" thickBot="1">
      <c r="A230" s="17"/>
      <c r="B230" s="71"/>
      <c r="C230" s="102" t="s">
        <v>182</v>
      </c>
      <c r="D230" s="98" t="s">
        <v>183</v>
      </c>
      <c r="E230" s="21"/>
      <c r="F230" s="21"/>
    </row>
    <row r="231" spans="1:6" s="11" customFormat="1" ht="26.25" customHeight="1" hidden="1" thickBot="1">
      <c r="A231" s="80">
        <v>801</v>
      </c>
      <c r="B231" s="9"/>
      <c r="C231" s="9"/>
      <c r="D231" s="9" t="s">
        <v>190</v>
      </c>
      <c r="E231" s="182">
        <f>E232</f>
        <v>0</v>
      </c>
      <c r="F231" s="10">
        <f>F232+F253+F271+F273+F292+F306+F308</f>
        <v>0</v>
      </c>
    </row>
    <row r="232" spans="1:6" s="16" customFormat="1" ht="19.5" customHeight="1" hidden="1">
      <c r="A232" s="59"/>
      <c r="B232" s="14">
        <v>80101</v>
      </c>
      <c r="C232" s="13"/>
      <c r="D232" s="14" t="s">
        <v>191</v>
      </c>
      <c r="E232" s="183">
        <f>E233</f>
        <v>0</v>
      </c>
      <c r="F232" s="15">
        <f>SUM(F233:F252)</f>
        <v>0</v>
      </c>
    </row>
    <row r="233" spans="1:6" s="22" customFormat="1" ht="51" hidden="1">
      <c r="A233" s="193"/>
      <c r="B233" s="47"/>
      <c r="C233" s="194" t="s">
        <v>76</v>
      </c>
      <c r="D233" s="179" t="s">
        <v>253</v>
      </c>
      <c r="E233" s="195"/>
      <c r="F233" s="104"/>
    </row>
    <row r="234" spans="1:6" s="22" customFormat="1" ht="16.5" customHeight="1" hidden="1">
      <c r="A234" s="17"/>
      <c r="B234" s="18"/>
      <c r="C234" s="19" t="s">
        <v>25</v>
      </c>
      <c r="D234" s="20" t="s">
        <v>26</v>
      </c>
      <c r="E234" s="21"/>
      <c r="F234" s="21"/>
    </row>
    <row r="235" spans="1:6" s="22" customFormat="1" ht="16.5" customHeight="1" hidden="1">
      <c r="A235" s="17"/>
      <c r="B235" s="23"/>
      <c r="C235" s="24" t="s">
        <v>27</v>
      </c>
      <c r="D235" s="25" t="s">
        <v>28</v>
      </c>
      <c r="E235" s="26"/>
      <c r="F235" s="26"/>
    </row>
    <row r="236" spans="1:6" s="22" customFormat="1" ht="16.5" customHeight="1" hidden="1">
      <c r="A236" s="17"/>
      <c r="B236" s="23"/>
      <c r="C236" s="24" t="s">
        <v>29</v>
      </c>
      <c r="D236" s="25" t="s">
        <v>30</v>
      </c>
      <c r="E236" s="26"/>
      <c r="F236" s="26"/>
    </row>
    <row r="237" spans="1:6" s="22" customFormat="1" ht="16.5" customHeight="1" hidden="1">
      <c r="A237" s="17"/>
      <c r="B237" s="23"/>
      <c r="C237" s="24" t="s">
        <v>31</v>
      </c>
      <c r="D237" s="25" t="s">
        <v>32</v>
      </c>
      <c r="E237" s="26"/>
      <c r="F237" s="26"/>
    </row>
    <row r="238" spans="1:7" s="22" customFormat="1" ht="16.5" customHeight="1" hidden="1">
      <c r="A238" s="17"/>
      <c r="B238" s="23"/>
      <c r="C238" s="24" t="s">
        <v>33</v>
      </c>
      <c r="D238" s="25" t="s">
        <v>34</v>
      </c>
      <c r="E238" s="26"/>
      <c r="F238" s="26"/>
      <c r="G238" s="105"/>
    </row>
    <row r="239" spans="1:6" s="22" customFormat="1" ht="16.5" customHeight="1" hidden="1">
      <c r="A239" s="17"/>
      <c r="B239" s="23"/>
      <c r="C239" s="24" t="s">
        <v>35</v>
      </c>
      <c r="D239" s="25" t="s">
        <v>36</v>
      </c>
      <c r="E239" s="26"/>
      <c r="F239" s="26"/>
    </row>
    <row r="240" spans="1:6" s="22" customFormat="1" ht="20.25" customHeight="1" hidden="1">
      <c r="A240" s="17"/>
      <c r="B240" s="23"/>
      <c r="C240" s="24" t="s">
        <v>192</v>
      </c>
      <c r="D240" s="33" t="s">
        <v>193</v>
      </c>
      <c r="E240" s="26"/>
      <c r="F240" s="26"/>
    </row>
    <row r="241" spans="1:6" s="22" customFormat="1" ht="16.5" customHeight="1" hidden="1">
      <c r="A241" s="17"/>
      <c r="B241" s="23"/>
      <c r="C241" s="24" t="s">
        <v>69</v>
      </c>
      <c r="D241" s="25" t="s">
        <v>70</v>
      </c>
      <c r="E241" s="26"/>
      <c r="F241" s="26"/>
    </row>
    <row r="242" spans="1:6" s="22" customFormat="1" ht="16.5" customHeight="1" hidden="1">
      <c r="A242" s="17"/>
      <c r="B242" s="23"/>
      <c r="C242" s="24" t="s">
        <v>78</v>
      </c>
      <c r="D242" s="25" t="s">
        <v>79</v>
      </c>
      <c r="E242" s="26"/>
      <c r="F242" s="26"/>
    </row>
    <row r="243" spans="1:6" s="22" customFormat="1" ht="16.5" customHeight="1" hidden="1">
      <c r="A243" s="17"/>
      <c r="B243" s="23"/>
      <c r="C243" s="24" t="s">
        <v>114</v>
      </c>
      <c r="D243" s="25" t="s">
        <v>115</v>
      </c>
      <c r="E243" s="26"/>
      <c r="F243" s="26"/>
    </row>
    <row r="244" spans="1:6" s="22" customFormat="1" ht="16.5" customHeight="1" hidden="1">
      <c r="A244" s="17"/>
      <c r="B244" s="23"/>
      <c r="C244" s="24" t="s">
        <v>37</v>
      </c>
      <c r="D244" s="25" t="s">
        <v>38</v>
      </c>
      <c r="E244" s="26"/>
      <c r="F244" s="26"/>
    </row>
    <row r="245" spans="1:6" s="22" customFormat="1" ht="16.5" customHeight="1" hidden="1">
      <c r="A245" s="17"/>
      <c r="B245" s="23"/>
      <c r="C245" s="24" t="s">
        <v>116</v>
      </c>
      <c r="D245" s="25" t="s">
        <v>117</v>
      </c>
      <c r="E245" s="26"/>
      <c r="F245" s="26"/>
    </row>
    <row r="246" spans="1:6" s="22" customFormat="1" ht="25.5" hidden="1">
      <c r="A246" s="17"/>
      <c r="B246" s="23"/>
      <c r="C246" s="24" t="s">
        <v>120</v>
      </c>
      <c r="D246" s="33" t="s">
        <v>121</v>
      </c>
      <c r="E246" s="26"/>
      <c r="F246" s="26"/>
    </row>
    <row r="247" spans="1:6" s="22" customFormat="1" ht="16.5" customHeight="1" hidden="1">
      <c r="A247" s="17"/>
      <c r="B247" s="23"/>
      <c r="C247" s="24" t="s">
        <v>105</v>
      </c>
      <c r="D247" s="25" t="s">
        <v>106</v>
      </c>
      <c r="E247" s="26"/>
      <c r="F247" s="26"/>
    </row>
    <row r="248" spans="1:6" s="22" customFormat="1" ht="16.5" customHeight="1" hidden="1">
      <c r="A248" s="17"/>
      <c r="B248" s="23"/>
      <c r="C248" s="24" t="s">
        <v>73</v>
      </c>
      <c r="D248" s="25" t="s">
        <v>74</v>
      </c>
      <c r="E248" s="26"/>
      <c r="F248" s="26"/>
    </row>
    <row r="249" spans="1:6" s="22" customFormat="1" ht="16.5" customHeight="1" hidden="1">
      <c r="A249" s="17"/>
      <c r="B249" s="23"/>
      <c r="C249" s="24" t="s">
        <v>39</v>
      </c>
      <c r="D249" s="25" t="s">
        <v>40</v>
      </c>
      <c r="E249" s="26"/>
      <c r="F249" s="26"/>
    </row>
    <row r="250" spans="1:6" s="22" customFormat="1" ht="25.5" hidden="1">
      <c r="A250" s="17"/>
      <c r="B250" s="23"/>
      <c r="C250" s="24" t="s">
        <v>122</v>
      </c>
      <c r="D250" s="33" t="s">
        <v>123</v>
      </c>
      <c r="E250" s="26"/>
      <c r="F250" s="26"/>
    </row>
    <row r="251" spans="1:6" s="22" customFormat="1" ht="25.5" hidden="1">
      <c r="A251" s="17"/>
      <c r="B251" s="23"/>
      <c r="C251" s="24" t="s">
        <v>124</v>
      </c>
      <c r="D251" s="33" t="s">
        <v>125</v>
      </c>
      <c r="E251" s="26"/>
      <c r="F251" s="26"/>
    </row>
    <row r="252" spans="1:6" s="22" customFormat="1" ht="16.5" customHeight="1" hidden="1">
      <c r="A252" s="27"/>
      <c r="B252" s="23"/>
      <c r="C252" s="28" t="s">
        <v>47</v>
      </c>
      <c r="D252" s="25" t="s">
        <v>48</v>
      </c>
      <c r="E252" s="26"/>
      <c r="F252" s="26"/>
    </row>
    <row r="253" spans="1:6" s="16" customFormat="1" ht="28.5" hidden="1">
      <c r="A253" s="59"/>
      <c r="B253" s="30">
        <v>80103</v>
      </c>
      <c r="C253" s="29"/>
      <c r="D253" s="89" t="s">
        <v>194</v>
      </c>
      <c r="E253" s="31">
        <f>SUM(E254:E270)-E259</f>
        <v>0</v>
      </c>
      <c r="F253" s="31">
        <f>SUM(F254:F270)-F259</f>
        <v>0</v>
      </c>
    </row>
    <row r="254" spans="1:6" s="22" customFormat="1" ht="16.5" customHeight="1" hidden="1">
      <c r="A254" s="17"/>
      <c r="B254" s="18"/>
      <c r="C254" s="19" t="s">
        <v>110</v>
      </c>
      <c r="D254" s="20" t="s">
        <v>111</v>
      </c>
      <c r="E254" s="21"/>
      <c r="F254" s="21"/>
    </row>
    <row r="255" spans="1:6" s="22" customFormat="1" ht="16.5" customHeight="1" hidden="1">
      <c r="A255" s="17"/>
      <c r="B255" s="23"/>
      <c r="C255" s="24" t="s">
        <v>25</v>
      </c>
      <c r="D255" s="25" t="s">
        <v>26</v>
      </c>
      <c r="E255" s="26"/>
      <c r="F255" s="26"/>
    </row>
    <row r="256" spans="1:6" s="22" customFormat="1" ht="16.5" customHeight="1" hidden="1">
      <c r="A256" s="17"/>
      <c r="B256" s="23"/>
      <c r="C256" s="24" t="s">
        <v>27</v>
      </c>
      <c r="D256" s="25" t="s">
        <v>28</v>
      </c>
      <c r="E256" s="26"/>
      <c r="F256" s="26"/>
    </row>
    <row r="257" spans="1:6" s="22" customFormat="1" ht="15.75" customHeight="1" hidden="1">
      <c r="A257" s="41"/>
      <c r="B257" s="72"/>
      <c r="C257" s="73" t="s">
        <v>29</v>
      </c>
      <c r="D257" s="74" t="s">
        <v>30</v>
      </c>
      <c r="E257" s="75"/>
      <c r="F257" s="75"/>
    </row>
    <row r="258" spans="1:6" s="22" customFormat="1" ht="14.25" customHeight="1" hidden="1">
      <c r="A258" s="46"/>
      <c r="B258" s="47"/>
      <c r="C258" s="48"/>
      <c r="D258" s="49"/>
      <c r="E258" s="50"/>
      <c r="F258" s="50"/>
    </row>
    <row r="259" spans="1:6" s="6" customFormat="1" ht="7.5" customHeight="1" hidden="1">
      <c r="A259" s="51">
        <v>1</v>
      </c>
      <c r="B259" s="51">
        <v>2</v>
      </c>
      <c r="C259" s="51">
        <v>3</v>
      </c>
      <c r="D259" s="51">
        <v>4</v>
      </c>
      <c r="E259" s="51">
        <v>5</v>
      </c>
      <c r="F259" s="51">
        <v>6</v>
      </c>
    </row>
    <row r="260" spans="1:7" s="22" customFormat="1" ht="16.5" customHeight="1" hidden="1">
      <c r="A260" s="17"/>
      <c r="B260" s="23"/>
      <c r="C260" s="24" t="s">
        <v>31</v>
      </c>
      <c r="D260" s="25" t="s">
        <v>32</v>
      </c>
      <c r="E260" s="26"/>
      <c r="F260" s="26"/>
      <c r="G260" s="105"/>
    </row>
    <row r="261" spans="1:6" s="22" customFormat="1" ht="16.5" customHeight="1" hidden="1">
      <c r="A261" s="17"/>
      <c r="B261" s="23"/>
      <c r="C261" s="24" t="s">
        <v>35</v>
      </c>
      <c r="D261" s="25" t="s">
        <v>36</v>
      </c>
      <c r="E261" s="26"/>
      <c r="F261" s="26"/>
    </row>
    <row r="262" spans="1:6" s="22" customFormat="1" ht="16.5" customHeight="1" hidden="1">
      <c r="A262" s="17"/>
      <c r="B262" s="23"/>
      <c r="C262" s="24" t="s">
        <v>192</v>
      </c>
      <c r="D262" s="25" t="s">
        <v>193</v>
      </c>
      <c r="E262" s="26"/>
      <c r="F262" s="26"/>
    </row>
    <row r="263" spans="1:6" s="22" customFormat="1" ht="16.5" customHeight="1" hidden="1">
      <c r="A263" s="17"/>
      <c r="B263" s="23"/>
      <c r="C263" s="24" t="s">
        <v>69</v>
      </c>
      <c r="D263" s="25" t="s">
        <v>70</v>
      </c>
      <c r="E263" s="26"/>
      <c r="F263" s="26"/>
    </row>
    <row r="264" spans="1:6" s="22" customFormat="1" ht="16.5" customHeight="1" hidden="1">
      <c r="A264" s="17"/>
      <c r="B264" s="23"/>
      <c r="C264" s="24" t="s">
        <v>114</v>
      </c>
      <c r="D264" s="25" t="s">
        <v>115</v>
      </c>
      <c r="E264" s="26"/>
      <c r="F264" s="26"/>
    </row>
    <row r="265" spans="1:6" s="22" customFormat="1" ht="19.5" customHeight="1" hidden="1">
      <c r="A265" s="17"/>
      <c r="B265" s="23"/>
      <c r="C265" s="24" t="s">
        <v>37</v>
      </c>
      <c r="D265" s="25" t="s">
        <v>38</v>
      </c>
      <c r="E265" s="26"/>
      <c r="F265" s="26"/>
    </row>
    <row r="266" spans="1:6" s="22" customFormat="1" ht="25.5" hidden="1">
      <c r="A266" s="17"/>
      <c r="B266" s="23"/>
      <c r="C266" s="24" t="s">
        <v>120</v>
      </c>
      <c r="D266" s="33" t="s">
        <v>121</v>
      </c>
      <c r="E266" s="26"/>
      <c r="F266" s="26"/>
    </row>
    <row r="267" spans="1:6" s="22" customFormat="1" ht="16.5" customHeight="1" hidden="1">
      <c r="A267" s="17"/>
      <c r="B267" s="23"/>
      <c r="C267" s="24" t="s">
        <v>105</v>
      </c>
      <c r="D267" s="25" t="s">
        <v>106</v>
      </c>
      <c r="E267" s="26"/>
      <c r="F267" s="26"/>
    </row>
    <row r="268" spans="1:6" s="22" customFormat="1" ht="16.5" customHeight="1" hidden="1">
      <c r="A268" s="17"/>
      <c r="B268" s="23"/>
      <c r="C268" s="24" t="s">
        <v>73</v>
      </c>
      <c r="D268" s="25" t="s">
        <v>74</v>
      </c>
      <c r="E268" s="26"/>
      <c r="F268" s="26"/>
    </row>
    <row r="269" spans="1:6" s="22" customFormat="1" ht="16.5" customHeight="1" hidden="1">
      <c r="A269" s="17"/>
      <c r="B269" s="23"/>
      <c r="C269" s="24" t="s">
        <v>39</v>
      </c>
      <c r="D269" s="25" t="s">
        <v>40</v>
      </c>
      <c r="E269" s="26"/>
      <c r="F269" s="26"/>
    </row>
    <row r="270" spans="1:6" s="22" customFormat="1" ht="25.5" hidden="1">
      <c r="A270" s="27"/>
      <c r="B270" s="23"/>
      <c r="C270" s="28" t="s">
        <v>122</v>
      </c>
      <c r="D270" s="33" t="s">
        <v>123</v>
      </c>
      <c r="E270" s="26"/>
      <c r="F270" s="26"/>
    </row>
    <row r="271" spans="1:6" s="16" customFormat="1" ht="19.5" customHeight="1" hidden="1">
      <c r="A271" s="59"/>
      <c r="B271" s="30">
        <v>80104</v>
      </c>
      <c r="C271" s="29"/>
      <c r="D271" s="89" t="s">
        <v>195</v>
      </c>
      <c r="E271" s="31"/>
      <c r="F271" s="31">
        <f>F272</f>
        <v>0</v>
      </c>
    </row>
    <row r="272" spans="1:6" s="22" customFormat="1" ht="17.25" customHeight="1" hidden="1">
      <c r="A272" s="27"/>
      <c r="B272" s="18"/>
      <c r="C272" s="38" t="s">
        <v>37</v>
      </c>
      <c r="D272" s="20" t="s">
        <v>38</v>
      </c>
      <c r="E272" s="21"/>
      <c r="F272" s="21"/>
    </row>
    <row r="273" spans="1:6" s="16" customFormat="1" ht="19.5" customHeight="1" hidden="1">
      <c r="A273" s="59"/>
      <c r="B273" s="30">
        <v>80110</v>
      </c>
      <c r="C273" s="29"/>
      <c r="D273" s="30" t="s">
        <v>196</v>
      </c>
      <c r="E273" s="31"/>
      <c r="F273" s="31">
        <f>SUM(F274:F291)</f>
        <v>0</v>
      </c>
    </row>
    <row r="274" spans="1:6" s="22" customFormat="1" ht="16.5" customHeight="1" hidden="1">
      <c r="A274" s="17"/>
      <c r="B274" s="18"/>
      <c r="C274" s="19" t="s">
        <v>110</v>
      </c>
      <c r="D274" s="39" t="s">
        <v>111</v>
      </c>
      <c r="E274" s="21"/>
      <c r="F274" s="21"/>
    </row>
    <row r="275" spans="1:6" s="22" customFormat="1" ht="16.5" customHeight="1" hidden="1">
      <c r="A275" s="17"/>
      <c r="B275" s="23"/>
      <c r="C275" s="24" t="s">
        <v>25</v>
      </c>
      <c r="D275" s="25" t="s">
        <v>26</v>
      </c>
      <c r="E275" s="26"/>
      <c r="F275" s="26"/>
    </row>
    <row r="276" spans="1:6" s="22" customFormat="1" ht="16.5" customHeight="1" hidden="1">
      <c r="A276" s="17"/>
      <c r="B276" s="23"/>
      <c r="C276" s="24" t="s">
        <v>27</v>
      </c>
      <c r="D276" s="25" t="s">
        <v>28</v>
      </c>
      <c r="E276" s="26"/>
      <c r="F276" s="26"/>
    </row>
    <row r="277" spans="1:6" s="22" customFormat="1" ht="16.5" customHeight="1" hidden="1">
      <c r="A277" s="17"/>
      <c r="B277" s="23"/>
      <c r="C277" s="24" t="s">
        <v>29</v>
      </c>
      <c r="D277" s="25" t="s">
        <v>30</v>
      </c>
      <c r="E277" s="26"/>
      <c r="F277" s="26"/>
    </row>
    <row r="278" spans="1:7" s="22" customFormat="1" ht="16.5" customHeight="1" hidden="1">
      <c r="A278" s="17"/>
      <c r="B278" s="23"/>
      <c r="C278" s="24" t="s">
        <v>31</v>
      </c>
      <c r="D278" s="25" t="s">
        <v>32</v>
      </c>
      <c r="E278" s="26"/>
      <c r="F278" s="26"/>
      <c r="G278" s="105"/>
    </row>
    <row r="279" spans="1:6" s="22" customFormat="1" ht="16.5" customHeight="1" hidden="1">
      <c r="A279" s="17"/>
      <c r="B279" s="23"/>
      <c r="C279" s="24" t="s">
        <v>35</v>
      </c>
      <c r="D279" s="25" t="s">
        <v>36</v>
      </c>
      <c r="E279" s="26"/>
      <c r="F279" s="26"/>
    </row>
    <row r="280" spans="1:6" s="22" customFormat="1" ht="12.75" hidden="1">
      <c r="A280" s="17"/>
      <c r="B280" s="23"/>
      <c r="C280" s="24" t="s">
        <v>192</v>
      </c>
      <c r="D280" s="33" t="s">
        <v>193</v>
      </c>
      <c r="E280" s="26"/>
      <c r="F280" s="26"/>
    </row>
    <row r="281" spans="1:6" s="22" customFormat="1" ht="16.5" customHeight="1" hidden="1">
      <c r="A281" s="17"/>
      <c r="B281" s="23"/>
      <c r="C281" s="24" t="s">
        <v>69</v>
      </c>
      <c r="D281" s="25" t="s">
        <v>70</v>
      </c>
      <c r="E281" s="26"/>
      <c r="F281" s="26"/>
    </row>
    <row r="282" spans="1:6" s="22" customFormat="1" ht="16.5" customHeight="1" hidden="1">
      <c r="A282" s="17"/>
      <c r="B282" s="23"/>
      <c r="C282" s="24" t="s">
        <v>114</v>
      </c>
      <c r="D282" s="25" t="s">
        <v>115</v>
      </c>
      <c r="E282" s="26"/>
      <c r="F282" s="26"/>
    </row>
    <row r="283" spans="1:6" s="22" customFormat="1" ht="16.5" customHeight="1" hidden="1">
      <c r="A283" s="17"/>
      <c r="B283" s="23"/>
      <c r="C283" s="24" t="s">
        <v>37</v>
      </c>
      <c r="D283" s="25" t="s">
        <v>38</v>
      </c>
      <c r="E283" s="26"/>
      <c r="F283" s="26"/>
    </row>
    <row r="284" spans="1:6" s="22" customFormat="1" ht="16.5" customHeight="1" hidden="1">
      <c r="A284" s="17"/>
      <c r="B284" s="23"/>
      <c r="C284" s="24" t="s">
        <v>116</v>
      </c>
      <c r="D284" s="25" t="s">
        <v>117</v>
      </c>
      <c r="E284" s="26"/>
      <c r="F284" s="26"/>
    </row>
    <row r="285" spans="1:6" s="22" customFormat="1" ht="25.5" hidden="1">
      <c r="A285" s="17"/>
      <c r="B285" s="23"/>
      <c r="C285" s="24" t="s">
        <v>120</v>
      </c>
      <c r="D285" s="33" t="s">
        <v>121</v>
      </c>
      <c r="E285" s="26"/>
      <c r="F285" s="26"/>
    </row>
    <row r="286" spans="1:6" s="22" customFormat="1" ht="16.5" customHeight="1" hidden="1">
      <c r="A286" s="17"/>
      <c r="B286" s="23"/>
      <c r="C286" s="24" t="s">
        <v>105</v>
      </c>
      <c r="D286" s="25" t="s">
        <v>106</v>
      </c>
      <c r="E286" s="26"/>
      <c r="F286" s="26"/>
    </row>
    <row r="287" spans="1:6" s="22" customFormat="1" ht="16.5" customHeight="1" hidden="1">
      <c r="A287" s="17"/>
      <c r="B287" s="23"/>
      <c r="C287" s="24" t="s">
        <v>73</v>
      </c>
      <c r="D287" s="25" t="s">
        <v>74</v>
      </c>
      <c r="E287" s="26"/>
      <c r="F287" s="26"/>
    </row>
    <row r="288" spans="1:6" s="22" customFormat="1" ht="16.5" customHeight="1" hidden="1">
      <c r="A288" s="17"/>
      <c r="B288" s="23"/>
      <c r="C288" s="24" t="s">
        <v>39</v>
      </c>
      <c r="D288" s="25" t="s">
        <v>40</v>
      </c>
      <c r="E288" s="26"/>
      <c r="F288" s="26"/>
    </row>
    <row r="289" spans="1:6" s="22" customFormat="1" ht="25.5" hidden="1">
      <c r="A289" s="17"/>
      <c r="B289" s="23"/>
      <c r="C289" s="24" t="s">
        <v>122</v>
      </c>
      <c r="D289" s="33" t="s">
        <v>123</v>
      </c>
      <c r="E289" s="26"/>
      <c r="F289" s="26"/>
    </row>
    <row r="290" spans="1:6" s="22" customFormat="1" ht="25.5" hidden="1">
      <c r="A290" s="17"/>
      <c r="B290" s="23"/>
      <c r="C290" s="24" t="s">
        <v>124</v>
      </c>
      <c r="D290" s="33" t="s">
        <v>125</v>
      </c>
      <c r="E290" s="26"/>
      <c r="F290" s="26"/>
    </row>
    <row r="291" spans="1:6" s="22" customFormat="1" ht="16.5" customHeight="1" hidden="1">
      <c r="A291" s="17"/>
      <c r="B291" s="23"/>
      <c r="C291" s="28" t="s">
        <v>47</v>
      </c>
      <c r="D291" s="25" t="s">
        <v>48</v>
      </c>
      <c r="E291" s="26"/>
      <c r="F291" s="26"/>
    </row>
    <row r="292" spans="1:6" s="16" customFormat="1" ht="19.5" customHeight="1" hidden="1">
      <c r="A292" s="17"/>
      <c r="B292" s="30">
        <v>80113</v>
      </c>
      <c r="C292" s="29"/>
      <c r="D292" s="30" t="s">
        <v>197</v>
      </c>
      <c r="E292" s="31">
        <f>SUM(E293:E305)-E303</f>
        <v>0</v>
      </c>
      <c r="F292" s="31">
        <f>SUM(F293:F305)-F303</f>
        <v>0</v>
      </c>
    </row>
    <row r="293" spans="1:6" s="22" customFormat="1" ht="16.5" customHeight="1" hidden="1">
      <c r="A293" s="17"/>
      <c r="B293" s="18"/>
      <c r="C293" s="19" t="s">
        <v>25</v>
      </c>
      <c r="D293" s="20" t="s">
        <v>26</v>
      </c>
      <c r="E293" s="21"/>
      <c r="F293" s="21"/>
    </row>
    <row r="294" spans="1:6" s="22" customFormat="1" ht="16.5" customHeight="1" hidden="1">
      <c r="A294" s="17"/>
      <c r="B294" s="23"/>
      <c r="C294" s="24" t="s">
        <v>27</v>
      </c>
      <c r="D294" s="25" t="s">
        <v>28</v>
      </c>
      <c r="E294" s="26"/>
      <c r="F294" s="26"/>
    </row>
    <row r="295" spans="1:6" s="22" customFormat="1" ht="16.5" customHeight="1" hidden="1">
      <c r="A295" s="17"/>
      <c r="B295" s="23"/>
      <c r="C295" s="24" t="s">
        <v>29</v>
      </c>
      <c r="D295" s="25" t="s">
        <v>30</v>
      </c>
      <c r="E295" s="26"/>
      <c r="F295" s="26"/>
    </row>
    <row r="296" spans="1:7" s="22" customFormat="1" ht="16.5" customHeight="1" hidden="1">
      <c r="A296" s="17"/>
      <c r="B296" s="23"/>
      <c r="C296" s="24" t="s">
        <v>31</v>
      </c>
      <c r="D296" s="25" t="s">
        <v>32</v>
      </c>
      <c r="E296" s="26"/>
      <c r="F296" s="26"/>
      <c r="G296" s="105"/>
    </row>
    <row r="297" spans="1:7" s="22" customFormat="1" ht="16.5" customHeight="1" hidden="1">
      <c r="A297" s="17"/>
      <c r="B297" s="23"/>
      <c r="C297" s="24" t="s">
        <v>33</v>
      </c>
      <c r="D297" s="25" t="s">
        <v>198</v>
      </c>
      <c r="E297" s="26"/>
      <c r="F297" s="26"/>
      <c r="G297" s="105"/>
    </row>
    <row r="298" spans="1:6" s="22" customFormat="1" ht="16.5" customHeight="1" hidden="1">
      <c r="A298" s="17"/>
      <c r="B298" s="23"/>
      <c r="C298" s="24" t="s">
        <v>35</v>
      </c>
      <c r="D298" s="25" t="s">
        <v>36</v>
      </c>
      <c r="E298" s="26"/>
      <c r="F298" s="26"/>
    </row>
    <row r="299" spans="1:6" s="22" customFormat="1" ht="16.5" customHeight="1" hidden="1">
      <c r="A299" s="17"/>
      <c r="B299" s="23"/>
      <c r="C299" s="24" t="s">
        <v>78</v>
      </c>
      <c r="D299" s="25" t="s">
        <v>79</v>
      </c>
      <c r="E299" s="26"/>
      <c r="F299" s="26"/>
    </row>
    <row r="300" spans="1:6" s="22" customFormat="1" ht="16.5" customHeight="1" hidden="1">
      <c r="A300" s="17"/>
      <c r="B300" s="23"/>
      <c r="C300" s="24" t="s">
        <v>37</v>
      </c>
      <c r="D300" s="25" t="s">
        <v>38</v>
      </c>
      <c r="E300" s="26"/>
      <c r="F300" s="26"/>
    </row>
    <row r="301" spans="1:6" s="22" customFormat="1" ht="16.5" customHeight="1" hidden="1">
      <c r="A301" s="41"/>
      <c r="B301" s="72"/>
      <c r="C301" s="73" t="s">
        <v>105</v>
      </c>
      <c r="D301" s="74" t="s">
        <v>106</v>
      </c>
      <c r="E301" s="75"/>
      <c r="F301" s="75"/>
    </row>
    <row r="302" spans="1:6" s="22" customFormat="1" ht="8.25" customHeight="1" hidden="1">
      <c r="A302" s="46"/>
      <c r="B302" s="47"/>
      <c r="C302" s="48"/>
      <c r="D302" s="49"/>
      <c r="E302" s="50"/>
      <c r="F302" s="50"/>
    </row>
    <row r="303" spans="1:6" s="6" customFormat="1" ht="7.5" customHeight="1" hidden="1">
      <c r="A303" s="51">
        <v>1</v>
      </c>
      <c r="B303" s="51">
        <v>2</v>
      </c>
      <c r="C303" s="51">
        <v>3</v>
      </c>
      <c r="D303" s="51">
        <v>4</v>
      </c>
      <c r="E303" s="51">
        <v>5</v>
      </c>
      <c r="F303" s="51">
        <v>6</v>
      </c>
    </row>
    <row r="304" spans="1:6" s="22" customFormat="1" ht="16.5" customHeight="1" hidden="1">
      <c r="A304" s="17"/>
      <c r="B304" s="23"/>
      <c r="C304" s="24" t="s">
        <v>73</v>
      </c>
      <c r="D304" s="25" t="s">
        <v>74</v>
      </c>
      <c r="E304" s="26"/>
      <c r="F304" s="26"/>
    </row>
    <row r="305" spans="1:6" s="22" customFormat="1" ht="16.5" customHeight="1" hidden="1">
      <c r="A305" s="17"/>
      <c r="B305" s="23"/>
      <c r="C305" s="28" t="s">
        <v>39</v>
      </c>
      <c r="D305" s="25" t="s">
        <v>40</v>
      </c>
      <c r="E305" s="26"/>
      <c r="F305" s="26"/>
    </row>
    <row r="306" spans="1:6" s="16" customFormat="1" ht="19.5" customHeight="1" hidden="1">
      <c r="A306" s="17"/>
      <c r="B306" s="30">
        <v>80146</v>
      </c>
      <c r="C306" s="29"/>
      <c r="D306" s="30" t="s">
        <v>199</v>
      </c>
      <c r="E306" s="31">
        <f>E307</f>
        <v>0</v>
      </c>
      <c r="F306" s="31">
        <f>F307</f>
        <v>0</v>
      </c>
    </row>
    <row r="307" spans="1:6" s="22" customFormat="1" ht="19.5" customHeight="1" hidden="1">
      <c r="A307" s="17"/>
      <c r="B307" s="18"/>
      <c r="C307" s="38" t="s">
        <v>37</v>
      </c>
      <c r="D307" s="20" t="s">
        <v>38</v>
      </c>
      <c r="E307" s="21"/>
      <c r="F307" s="21"/>
    </row>
    <row r="308" spans="1:6" s="16" customFormat="1" ht="19.5" customHeight="1" hidden="1">
      <c r="A308" s="17"/>
      <c r="B308" s="30">
        <v>80195</v>
      </c>
      <c r="C308" s="29"/>
      <c r="D308" s="30" t="s">
        <v>56</v>
      </c>
      <c r="E308" s="31">
        <f>E309</f>
        <v>0</v>
      </c>
      <c r="F308" s="31">
        <f>F309</f>
        <v>0</v>
      </c>
    </row>
    <row r="309" spans="1:6" s="22" customFormat="1" ht="19.5" customHeight="1" hidden="1" thickBot="1">
      <c r="A309" s="17"/>
      <c r="B309" s="18"/>
      <c r="C309" s="38" t="s">
        <v>39</v>
      </c>
      <c r="D309" s="20" t="s">
        <v>40</v>
      </c>
      <c r="E309" s="21"/>
      <c r="F309" s="21"/>
    </row>
    <row r="310" spans="1:6" s="11" customFormat="1" ht="29.25" customHeight="1" hidden="1" thickBot="1">
      <c r="A310" s="80">
        <v>851</v>
      </c>
      <c r="B310" s="348" t="s">
        <v>200</v>
      </c>
      <c r="C310" s="349"/>
      <c r="D310" s="350"/>
      <c r="E310" s="10">
        <f>E311</f>
        <v>0</v>
      </c>
      <c r="F310" s="10">
        <f>F311+F317+F319</f>
        <v>0</v>
      </c>
    </row>
    <row r="311" spans="1:6" s="16" customFormat="1" ht="19.5" customHeight="1" hidden="1">
      <c r="A311" s="59"/>
      <c r="B311" s="14">
        <v>85121</v>
      </c>
      <c r="C311" s="352" t="s">
        <v>201</v>
      </c>
      <c r="D311" s="353"/>
      <c r="E311" s="15">
        <f>SUM(E312:E313)</f>
        <v>0</v>
      </c>
      <c r="F311" s="15">
        <f>F313</f>
        <v>0</v>
      </c>
    </row>
    <row r="312" spans="1:6" s="16" customFormat="1" ht="38.25" hidden="1">
      <c r="A312" s="70"/>
      <c r="B312" s="106"/>
      <c r="C312" s="19" t="s">
        <v>202</v>
      </c>
      <c r="D312" s="39" t="s">
        <v>77</v>
      </c>
      <c r="E312" s="37"/>
      <c r="F312" s="21"/>
    </row>
    <row r="313" spans="1:6" s="22" customFormat="1" ht="39" hidden="1" thickBot="1">
      <c r="A313" s="17"/>
      <c r="B313" s="32"/>
      <c r="C313" s="32">
        <v>6298</v>
      </c>
      <c r="D313" s="33" t="s">
        <v>46</v>
      </c>
      <c r="E313" s="34"/>
      <c r="F313" s="26"/>
    </row>
    <row r="314" spans="1:6" s="22" customFormat="1" ht="38.25" hidden="1">
      <c r="A314" s="17"/>
      <c r="B314" s="23"/>
      <c r="C314" s="24" t="s">
        <v>203</v>
      </c>
      <c r="D314" s="33" t="s">
        <v>204</v>
      </c>
      <c r="E314" s="26"/>
      <c r="F314" s="26"/>
    </row>
    <row r="315" spans="1:6" s="22" customFormat="1" ht="16.5" customHeight="1" hidden="1">
      <c r="A315" s="17"/>
      <c r="B315" s="23"/>
      <c r="C315" s="24" t="s">
        <v>49</v>
      </c>
      <c r="D315" s="33" t="s">
        <v>48</v>
      </c>
      <c r="E315" s="26"/>
      <c r="F315" s="26"/>
    </row>
    <row r="316" spans="1:6" s="22" customFormat="1" ht="16.5" customHeight="1" hidden="1">
      <c r="A316" s="27"/>
      <c r="B316" s="23"/>
      <c r="C316" s="28" t="s">
        <v>128</v>
      </c>
      <c r="D316" s="33" t="s">
        <v>48</v>
      </c>
      <c r="E316" s="26"/>
      <c r="F316" s="26"/>
    </row>
    <row r="317" spans="1:6" s="16" customFormat="1" ht="19.5" customHeight="1" hidden="1">
      <c r="A317" s="59"/>
      <c r="B317" s="30">
        <v>85153</v>
      </c>
      <c r="C317" s="29"/>
      <c r="D317" s="30" t="s">
        <v>205</v>
      </c>
      <c r="E317" s="31">
        <f>E318</f>
        <v>0</v>
      </c>
      <c r="F317" s="31">
        <f>F318</f>
        <v>0</v>
      </c>
    </row>
    <row r="318" spans="1:6" s="16" customFormat="1" ht="20.25" customHeight="1" hidden="1">
      <c r="A318" s="90"/>
      <c r="B318" s="106"/>
      <c r="C318" s="38" t="s">
        <v>37</v>
      </c>
      <c r="D318" s="39" t="s">
        <v>38</v>
      </c>
      <c r="E318" s="21"/>
      <c r="F318" s="21"/>
    </row>
    <row r="319" spans="1:6" s="16" customFormat="1" ht="19.5" customHeight="1" hidden="1">
      <c r="A319" s="90"/>
      <c r="B319" s="30">
        <v>85154</v>
      </c>
      <c r="C319" s="29"/>
      <c r="D319" s="30" t="s">
        <v>206</v>
      </c>
      <c r="E319" s="31">
        <f>E326</f>
        <v>0</v>
      </c>
      <c r="F319" s="31">
        <f>SUM(F320:F327)</f>
        <v>0</v>
      </c>
    </row>
    <row r="320" spans="1:6" s="16" customFormat="1" ht="38.25" hidden="1">
      <c r="A320" s="90"/>
      <c r="B320" s="106"/>
      <c r="C320" s="107" t="s">
        <v>207</v>
      </c>
      <c r="D320" s="108" t="s">
        <v>208</v>
      </c>
      <c r="E320" s="109"/>
      <c r="F320" s="110"/>
    </row>
    <row r="321" spans="1:6" s="16" customFormat="1" ht="25.5" hidden="1">
      <c r="A321" s="90"/>
      <c r="B321" s="111"/>
      <c r="C321" s="112" t="s">
        <v>209</v>
      </c>
      <c r="D321" s="113" t="s">
        <v>210</v>
      </c>
      <c r="E321" s="114"/>
      <c r="F321" s="115"/>
    </row>
    <row r="322" spans="1:6" s="16" customFormat="1" ht="17.25" customHeight="1" hidden="1">
      <c r="A322" s="90"/>
      <c r="B322" s="111"/>
      <c r="C322" s="112" t="s">
        <v>33</v>
      </c>
      <c r="D322" s="113" t="s">
        <v>34</v>
      </c>
      <c r="E322" s="114"/>
      <c r="F322" s="115"/>
    </row>
    <row r="323" spans="1:6" s="16" customFormat="1" ht="17.25" customHeight="1" hidden="1">
      <c r="A323" s="90"/>
      <c r="B323" s="111"/>
      <c r="C323" s="112" t="s">
        <v>35</v>
      </c>
      <c r="D323" s="113" t="s">
        <v>36</v>
      </c>
      <c r="E323" s="114"/>
      <c r="F323" s="115"/>
    </row>
    <row r="324" spans="1:6" s="16" customFormat="1" ht="17.25" customHeight="1" hidden="1">
      <c r="A324" s="90"/>
      <c r="B324" s="111"/>
      <c r="C324" s="112" t="s">
        <v>103</v>
      </c>
      <c r="D324" s="113" t="s">
        <v>104</v>
      </c>
      <c r="E324" s="114"/>
      <c r="F324" s="115"/>
    </row>
    <row r="325" spans="1:6" s="16" customFormat="1" ht="17.25" customHeight="1" hidden="1">
      <c r="A325" s="90"/>
      <c r="B325" s="111"/>
      <c r="C325" s="112" t="s">
        <v>69</v>
      </c>
      <c r="D325" s="113" t="s">
        <v>70</v>
      </c>
      <c r="E325" s="114"/>
      <c r="F325" s="115"/>
    </row>
    <row r="326" spans="1:6" s="16" customFormat="1" ht="17.25" customHeight="1" hidden="1">
      <c r="A326" s="90"/>
      <c r="B326" s="116"/>
      <c r="C326" s="24" t="s">
        <v>37</v>
      </c>
      <c r="D326" s="36" t="s">
        <v>38</v>
      </c>
      <c r="E326" s="34"/>
      <c r="F326" s="34"/>
    </row>
    <row r="327" spans="1:6" s="16" customFormat="1" ht="17.25" customHeight="1" hidden="1" thickBot="1">
      <c r="A327" s="59"/>
      <c r="B327" s="106"/>
      <c r="C327" s="38" t="s">
        <v>105</v>
      </c>
      <c r="D327" s="39" t="s">
        <v>106</v>
      </c>
      <c r="E327" s="21"/>
      <c r="F327" s="21"/>
    </row>
    <row r="328" spans="1:6" s="118" customFormat="1" ht="27.75" customHeight="1" thickBot="1">
      <c r="A328" s="305">
        <v>852</v>
      </c>
      <c r="B328" s="348" t="s">
        <v>211</v>
      </c>
      <c r="C328" s="349"/>
      <c r="D328" s="350"/>
      <c r="E328" s="10">
        <f>E329+E331+E334+E336+E340+E342+E344</f>
        <v>15000</v>
      </c>
      <c r="F328" s="10">
        <f>F329+F331+F334+F336+F340+F342+F344</f>
        <v>0</v>
      </c>
    </row>
    <row r="329" spans="1:7" s="16" customFormat="1" ht="21.75" customHeight="1" hidden="1">
      <c r="A329" s="59"/>
      <c r="B329" s="56">
        <v>85202</v>
      </c>
      <c r="C329" s="119"/>
      <c r="D329" s="91" t="s">
        <v>212</v>
      </c>
      <c r="E329" s="57">
        <f>E330</f>
        <v>0</v>
      </c>
      <c r="F329" s="57">
        <f>F330</f>
        <v>0</v>
      </c>
      <c r="G329" s="120"/>
    </row>
    <row r="330" spans="1:6" s="22" customFormat="1" ht="42.75" customHeight="1" hidden="1">
      <c r="A330" s="27"/>
      <c r="B330" s="71"/>
      <c r="C330" s="38" t="s">
        <v>213</v>
      </c>
      <c r="D330" s="39" t="s">
        <v>214</v>
      </c>
      <c r="E330" s="21"/>
      <c r="F330" s="21"/>
    </row>
    <row r="331" spans="1:6" s="16" customFormat="1" ht="42.75" hidden="1">
      <c r="A331" s="59"/>
      <c r="B331" s="30">
        <v>85212</v>
      </c>
      <c r="C331" s="29"/>
      <c r="D331" s="89" t="s">
        <v>215</v>
      </c>
      <c r="E331" s="31">
        <f>SUM(E332:E333)</f>
        <v>0</v>
      </c>
      <c r="F331" s="31">
        <f>SUM(F332:F333)</f>
        <v>0</v>
      </c>
    </row>
    <row r="332" spans="1:6" s="22" customFormat="1" ht="51" hidden="1">
      <c r="A332" s="41"/>
      <c r="B332" s="67"/>
      <c r="C332" s="43" t="s">
        <v>96</v>
      </c>
      <c r="D332" s="44" t="s">
        <v>97</v>
      </c>
      <c r="E332" s="45"/>
      <c r="F332" s="45"/>
    </row>
    <row r="333" spans="1:6" s="22" customFormat="1" ht="38.25" hidden="1">
      <c r="A333" s="27"/>
      <c r="B333" s="35"/>
      <c r="C333" s="24" t="s">
        <v>98</v>
      </c>
      <c r="D333" s="36" t="s">
        <v>99</v>
      </c>
      <c r="E333" s="34"/>
      <c r="F333" s="26"/>
    </row>
    <row r="334" spans="1:6" s="16" customFormat="1" ht="57" hidden="1">
      <c r="A334" s="70"/>
      <c r="B334" s="30">
        <v>85213</v>
      </c>
      <c r="C334" s="29"/>
      <c r="D334" s="89" t="s">
        <v>216</v>
      </c>
      <c r="E334" s="31">
        <f>E335</f>
        <v>0</v>
      </c>
      <c r="F334" s="31">
        <f>F335</f>
        <v>0</v>
      </c>
    </row>
    <row r="335" spans="1:6" s="22" customFormat="1" ht="51" hidden="1">
      <c r="A335" s="17"/>
      <c r="B335" s="71"/>
      <c r="C335" s="19" t="s">
        <v>96</v>
      </c>
      <c r="D335" s="61" t="s">
        <v>97</v>
      </c>
      <c r="E335" s="37"/>
      <c r="F335" s="37"/>
    </row>
    <row r="336" spans="1:6" s="16" customFormat="1" ht="28.5">
      <c r="A336" s="147"/>
      <c r="B336" s="164">
        <v>85214</v>
      </c>
      <c r="C336" s="325"/>
      <c r="D336" s="89" t="s">
        <v>217</v>
      </c>
      <c r="E336" s="31">
        <f>SUM(E337:E339)</f>
        <v>15000</v>
      </c>
      <c r="F336" s="31">
        <f>SUM(F337:F339)</f>
        <v>0</v>
      </c>
    </row>
    <row r="337" spans="1:6" s="22" customFormat="1" ht="51">
      <c r="A337" s="154"/>
      <c r="B337" s="168"/>
      <c r="C337" s="103" t="s">
        <v>96</v>
      </c>
      <c r="D337" s="197" t="s">
        <v>97</v>
      </c>
      <c r="E337" s="104">
        <v>15000</v>
      </c>
      <c r="F337" s="104"/>
    </row>
    <row r="338" spans="1:6" s="22" customFormat="1" ht="15" customHeight="1" thickBot="1">
      <c r="A338" s="250"/>
      <c r="B338" s="333" t="s">
        <v>316</v>
      </c>
      <c r="C338" s="333"/>
      <c r="D338" s="333"/>
      <c r="E338" s="333"/>
      <c r="F338" s="334"/>
    </row>
    <row r="339" spans="1:6" s="22" customFormat="1" ht="25.5" hidden="1">
      <c r="A339" s="27"/>
      <c r="B339" s="35"/>
      <c r="C339" s="24" t="s">
        <v>218</v>
      </c>
      <c r="D339" s="36" t="s">
        <v>219</v>
      </c>
      <c r="E339" s="34"/>
      <c r="F339" s="26"/>
    </row>
    <row r="340" spans="1:6" s="16" customFormat="1" ht="19.5" customHeight="1" hidden="1">
      <c r="A340" s="70"/>
      <c r="B340" s="30">
        <v>85219</v>
      </c>
      <c r="C340" s="29"/>
      <c r="D340" s="30" t="s">
        <v>220</v>
      </c>
      <c r="E340" s="31">
        <f>E341</f>
        <v>0</v>
      </c>
      <c r="F340" s="31">
        <f>F341</f>
        <v>0</v>
      </c>
    </row>
    <row r="341" spans="1:6" s="22" customFormat="1" ht="25.5" hidden="1">
      <c r="A341" s="27"/>
      <c r="B341" s="69"/>
      <c r="C341" s="19" t="s">
        <v>218</v>
      </c>
      <c r="D341" s="61" t="s">
        <v>219</v>
      </c>
      <c r="E341" s="37"/>
      <c r="F341" s="21"/>
    </row>
    <row r="342" spans="1:6" s="16" customFormat="1" ht="28.5" hidden="1">
      <c r="A342" s="17"/>
      <c r="B342" s="30">
        <v>85228</v>
      </c>
      <c r="C342" s="29"/>
      <c r="D342" s="89" t="s">
        <v>221</v>
      </c>
      <c r="E342" s="31">
        <f>E343</f>
        <v>0</v>
      </c>
      <c r="F342" s="31">
        <f>F343</f>
        <v>0</v>
      </c>
    </row>
    <row r="343" spans="1:6" s="22" customFormat="1" ht="5.25" customHeight="1" hidden="1">
      <c r="A343" s="17"/>
      <c r="B343" s="71"/>
      <c r="C343" s="38" t="s">
        <v>222</v>
      </c>
      <c r="D343" s="39" t="s">
        <v>223</v>
      </c>
      <c r="E343" s="21"/>
      <c r="F343" s="21"/>
    </row>
    <row r="344" spans="1:6" s="16" customFormat="1" ht="21" customHeight="1" hidden="1">
      <c r="A344" s="46"/>
      <c r="B344" s="56">
        <v>85295</v>
      </c>
      <c r="C344" s="351" t="s">
        <v>56</v>
      </c>
      <c r="D344" s="347"/>
      <c r="E344" s="31">
        <f>E345</f>
        <v>0</v>
      </c>
      <c r="F344" s="31">
        <f>F345</f>
        <v>0</v>
      </c>
    </row>
    <row r="345" spans="1:6" s="22" customFormat="1" ht="25.5" hidden="1">
      <c r="A345" s="46"/>
      <c r="B345" s="168"/>
      <c r="C345" s="103" t="s">
        <v>218</v>
      </c>
      <c r="D345" s="197" t="s">
        <v>219</v>
      </c>
      <c r="E345" s="104"/>
      <c r="F345" s="104"/>
    </row>
    <row r="346" spans="1:6" s="22" customFormat="1" ht="24.75" customHeight="1" hidden="1" thickBot="1">
      <c r="A346" s="46"/>
      <c r="B346" s="331" t="s">
        <v>296</v>
      </c>
      <c r="C346" s="331"/>
      <c r="D346" s="332"/>
      <c r="E346" s="21"/>
      <c r="F346" s="21"/>
    </row>
    <row r="347" spans="1:6" s="122" customFormat="1" ht="24.75" customHeight="1" hidden="1" thickBot="1">
      <c r="A347" s="52">
        <v>854</v>
      </c>
      <c r="B347" s="336" t="s">
        <v>224</v>
      </c>
      <c r="C347" s="355"/>
      <c r="D347" s="356"/>
      <c r="E347" s="121">
        <f>E348</f>
        <v>0</v>
      </c>
      <c r="F347" s="121">
        <f>F348</f>
        <v>0</v>
      </c>
    </row>
    <row r="348" spans="1:6" s="22" customFormat="1" ht="22.5" customHeight="1" hidden="1">
      <c r="A348" s="76"/>
      <c r="B348" s="123">
        <v>85415</v>
      </c>
      <c r="C348" s="344" t="s">
        <v>267</v>
      </c>
      <c r="D348" s="345"/>
      <c r="E348" s="96">
        <f>E349</f>
        <v>0</v>
      </c>
      <c r="F348" s="96">
        <f>F349</f>
        <v>0</v>
      </c>
    </row>
    <row r="349" spans="1:6" s="22" customFormat="1" ht="34.5" customHeight="1" hidden="1">
      <c r="A349" s="193"/>
      <c r="B349" s="168"/>
      <c r="C349" s="103" t="s">
        <v>218</v>
      </c>
      <c r="D349" s="197" t="s">
        <v>219</v>
      </c>
      <c r="E349" s="104"/>
      <c r="F349" s="104"/>
    </row>
    <row r="350" spans="1:6" s="16" customFormat="1" ht="18.75" customHeight="1" hidden="1" thickBot="1">
      <c r="A350" s="147"/>
      <c r="B350" s="144"/>
      <c r="C350" s="148"/>
      <c r="D350" s="221" t="s">
        <v>258</v>
      </c>
      <c r="E350" s="222"/>
      <c r="F350" s="83"/>
    </row>
    <row r="351" spans="1:6" s="122" customFormat="1" ht="27.75" customHeight="1" hidden="1" thickBot="1">
      <c r="A351" s="55">
        <v>900</v>
      </c>
      <c r="B351" s="354" t="s">
        <v>226</v>
      </c>
      <c r="C351" s="355"/>
      <c r="D351" s="356"/>
      <c r="E351" s="121">
        <f>E354+E357</f>
        <v>0</v>
      </c>
      <c r="F351" s="121">
        <f>F354+F357</f>
        <v>0</v>
      </c>
    </row>
    <row r="352" spans="1:6" s="22" customFormat="1" ht="19.5" customHeight="1" hidden="1">
      <c r="A352" s="76"/>
      <c r="B352" s="123">
        <v>90001</v>
      </c>
      <c r="C352" s="94"/>
      <c r="D352" s="95" t="s">
        <v>227</v>
      </c>
      <c r="E352" s="124">
        <f>E353</f>
        <v>0</v>
      </c>
      <c r="F352" s="124">
        <f>F353</f>
        <v>0</v>
      </c>
    </row>
    <row r="353" spans="1:6" s="22" customFormat="1" ht="18" customHeight="1" hidden="1">
      <c r="A353" s="17"/>
      <c r="B353" s="71"/>
      <c r="C353" s="71">
        <v>4260</v>
      </c>
      <c r="D353" s="39" t="s">
        <v>70</v>
      </c>
      <c r="E353" s="21"/>
      <c r="F353" s="21"/>
    </row>
    <row r="354" spans="1:6" s="22" customFormat="1" ht="19.5" customHeight="1" hidden="1">
      <c r="A354" s="154"/>
      <c r="B354" s="125">
        <v>90002</v>
      </c>
      <c r="C354" s="357" t="s">
        <v>228</v>
      </c>
      <c r="D354" s="358"/>
      <c r="E354" s="126">
        <f>E355</f>
        <v>0</v>
      </c>
      <c r="F354" s="126">
        <f>SUM(F355:F356)</f>
        <v>0</v>
      </c>
    </row>
    <row r="355" spans="1:6" s="22" customFormat="1" ht="27" customHeight="1" hidden="1">
      <c r="A355" s="154"/>
      <c r="B355" s="168"/>
      <c r="C355" s="178">
        <v>6260</v>
      </c>
      <c r="D355" s="295" t="s">
        <v>252</v>
      </c>
      <c r="E355" s="21"/>
      <c r="F355" s="21"/>
    </row>
    <row r="356" spans="1:6" s="22" customFormat="1" ht="29.25" customHeight="1" hidden="1">
      <c r="A356" s="231"/>
      <c r="B356" s="196"/>
      <c r="C356" s="196"/>
      <c r="D356" s="277" t="s">
        <v>292</v>
      </c>
      <c r="E356" s="279"/>
      <c r="F356" s="279"/>
    </row>
    <row r="357" spans="1:6" s="22" customFormat="1" ht="24" customHeight="1" hidden="1">
      <c r="A357" s="154"/>
      <c r="B357" s="125">
        <v>90008</v>
      </c>
      <c r="C357" s="351" t="s">
        <v>290</v>
      </c>
      <c r="D357" s="347"/>
      <c r="E357" s="126">
        <f>E358</f>
        <v>0</v>
      </c>
      <c r="F357" s="126">
        <f>F358+F359</f>
        <v>0</v>
      </c>
    </row>
    <row r="358" spans="1:6" s="22" customFormat="1" ht="27" customHeight="1" hidden="1">
      <c r="A358" s="154"/>
      <c r="B358" s="168"/>
      <c r="C358" s="178">
        <v>6260</v>
      </c>
      <c r="D358" s="295" t="s">
        <v>252</v>
      </c>
      <c r="E358" s="104"/>
      <c r="F358" s="104"/>
    </row>
    <row r="359" spans="1:6" s="22" customFormat="1" ht="38.25" hidden="1">
      <c r="A359" s="154"/>
      <c r="B359" s="168"/>
      <c r="C359" s="67">
        <v>6298</v>
      </c>
      <c r="D359" s="197" t="s">
        <v>46</v>
      </c>
      <c r="E359" s="45"/>
      <c r="F359" s="45"/>
    </row>
    <row r="360" spans="1:6" s="22" customFormat="1" ht="16.5" customHeight="1" hidden="1">
      <c r="A360" s="291"/>
      <c r="B360" s="292"/>
      <c r="C360" s="292"/>
      <c r="D360" s="245" t="s">
        <v>275</v>
      </c>
      <c r="E360" s="278"/>
      <c r="F360" s="279"/>
    </row>
    <row r="361" spans="1:6" s="22" customFormat="1" ht="19.5" customHeight="1" hidden="1">
      <c r="A361" s="62"/>
      <c r="B361" s="87">
        <v>90015</v>
      </c>
      <c r="C361" s="43"/>
      <c r="D361" s="127" t="s">
        <v>229</v>
      </c>
      <c r="E361" s="204">
        <f>E362</f>
        <v>0</v>
      </c>
      <c r="F361" s="204">
        <f>F362</f>
        <v>0</v>
      </c>
    </row>
    <row r="362" spans="1:6" s="22" customFormat="1" ht="18" customHeight="1" hidden="1">
      <c r="A362" s="27"/>
      <c r="B362" s="71"/>
      <c r="C362" s="71">
        <v>4260</v>
      </c>
      <c r="D362" s="39" t="s">
        <v>70</v>
      </c>
      <c r="E362" s="21"/>
      <c r="F362" s="21"/>
    </row>
    <row r="363" spans="1:6" s="22" customFormat="1" ht="19.5" customHeight="1" hidden="1">
      <c r="A363" s="27"/>
      <c r="B363" s="125">
        <v>90095</v>
      </c>
      <c r="C363" s="103"/>
      <c r="D363" s="79" t="s">
        <v>56</v>
      </c>
      <c r="E363" s="126">
        <f>E364</f>
        <v>0</v>
      </c>
      <c r="F363" s="126">
        <f>F364</f>
        <v>0</v>
      </c>
    </row>
    <row r="364" spans="1:6" s="22" customFormat="1" ht="18" customHeight="1" hidden="1" thickBot="1">
      <c r="A364" s="17"/>
      <c r="B364" s="71"/>
      <c r="C364" s="71">
        <v>4300</v>
      </c>
      <c r="D364" s="39" t="s">
        <v>38</v>
      </c>
      <c r="E364" s="21"/>
      <c r="F364" s="21"/>
    </row>
    <row r="365" spans="1:6" s="122" customFormat="1" ht="29.25" customHeight="1" hidden="1" thickBot="1">
      <c r="A365" s="55">
        <v>921</v>
      </c>
      <c r="B365" s="354" t="s">
        <v>230</v>
      </c>
      <c r="C365" s="355"/>
      <c r="D365" s="356"/>
      <c r="E365" s="121">
        <f>E366+E373</f>
        <v>0</v>
      </c>
      <c r="F365" s="121">
        <f>F366+F373+F378</f>
        <v>0</v>
      </c>
    </row>
    <row r="366" spans="1:6" s="22" customFormat="1" ht="19.5" customHeight="1" hidden="1">
      <c r="A366" s="76"/>
      <c r="B366" s="87">
        <v>92109</v>
      </c>
      <c r="C366" s="344" t="s">
        <v>231</v>
      </c>
      <c r="D366" s="345"/>
      <c r="E366" s="45">
        <f>E367</f>
        <v>0</v>
      </c>
      <c r="F366" s="45">
        <f>SUM(F371:F372)</f>
        <v>0</v>
      </c>
    </row>
    <row r="367" spans="1:6" s="22" customFormat="1" ht="42.75" customHeight="1" hidden="1">
      <c r="A367" s="41"/>
      <c r="B367" s="67"/>
      <c r="C367" s="67">
        <v>6300</v>
      </c>
      <c r="D367" s="235" t="s">
        <v>294</v>
      </c>
      <c r="E367" s="45"/>
      <c r="F367" s="45"/>
    </row>
    <row r="368" spans="1:6" s="22" customFormat="1" ht="20.25" customHeight="1" hidden="1">
      <c r="A368" s="286"/>
      <c r="B368" s="287"/>
      <c r="C368" s="287"/>
      <c r="D368" s="245" t="s">
        <v>268</v>
      </c>
      <c r="E368" s="279"/>
      <c r="F368" s="279"/>
    </row>
    <row r="369" spans="1:6" s="22" customFormat="1" ht="12" customHeight="1" hidden="1">
      <c r="A369" s="46"/>
      <c r="B369" s="47"/>
      <c r="C369" s="48"/>
      <c r="D369" s="49"/>
      <c r="E369" s="50"/>
      <c r="F369" s="50"/>
    </row>
    <row r="370" spans="1:6" s="6" customFormat="1" ht="7.5" customHeight="1" hidden="1">
      <c r="A370" s="51">
        <v>1</v>
      </c>
      <c r="B370" s="51">
        <v>2</v>
      </c>
      <c r="C370" s="51">
        <v>3</v>
      </c>
      <c r="D370" s="51">
        <v>4</v>
      </c>
      <c r="E370" s="51">
        <v>5</v>
      </c>
      <c r="F370" s="51">
        <v>6</v>
      </c>
    </row>
    <row r="371" spans="1:6" s="22" customFormat="1" ht="28.5" customHeight="1" hidden="1">
      <c r="A371" s="154"/>
      <c r="B371" s="168"/>
      <c r="C371" s="314" t="s">
        <v>232</v>
      </c>
      <c r="D371" s="33" t="s">
        <v>233</v>
      </c>
      <c r="E371" s="34"/>
      <c r="F371" s="34"/>
    </row>
    <row r="372" spans="1:6" s="22" customFormat="1" ht="16.5" customHeight="1" hidden="1">
      <c r="A372" s="154"/>
      <c r="B372" s="168"/>
      <c r="C372" s="28" t="s">
        <v>47</v>
      </c>
      <c r="D372" s="33" t="s">
        <v>48</v>
      </c>
      <c r="E372" s="26"/>
      <c r="F372" s="26"/>
    </row>
    <row r="373" spans="1:6" s="22" customFormat="1" ht="19.5" customHeight="1" hidden="1">
      <c r="A373" s="154"/>
      <c r="B373" s="125">
        <v>92116</v>
      </c>
      <c r="C373" s="346" t="s">
        <v>234</v>
      </c>
      <c r="D373" s="347"/>
      <c r="E373" s="104">
        <f>SUM(E374:E376)</f>
        <v>0</v>
      </c>
      <c r="F373" s="104">
        <f>F374</f>
        <v>0</v>
      </c>
    </row>
    <row r="374" spans="1:6" s="22" customFormat="1" ht="38.25" hidden="1">
      <c r="A374" s="154"/>
      <c r="B374" s="163"/>
      <c r="C374" s="103" t="s">
        <v>76</v>
      </c>
      <c r="D374" s="197" t="s">
        <v>77</v>
      </c>
      <c r="E374" s="104"/>
      <c r="F374" s="104"/>
    </row>
    <row r="375" spans="1:6" s="22" customFormat="1" ht="43.5" customHeight="1" hidden="1" thickBot="1">
      <c r="A375" s="154"/>
      <c r="B375" s="163"/>
      <c r="C375" s="329" t="s">
        <v>13</v>
      </c>
      <c r="D375" s="330"/>
      <c r="E375" s="37"/>
      <c r="F375" s="202"/>
    </row>
    <row r="376" spans="1:6" s="22" customFormat="1" ht="25.5" hidden="1">
      <c r="A376" s="154"/>
      <c r="B376" s="168"/>
      <c r="C376" s="161" t="s">
        <v>232</v>
      </c>
      <c r="D376" s="33" t="s">
        <v>233</v>
      </c>
      <c r="E376" s="34"/>
      <c r="F376" s="34"/>
    </row>
    <row r="377" spans="1:6" s="22" customFormat="1" ht="16.5" customHeight="1" hidden="1">
      <c r="A377" s="154"/>
      <c r="B377" s="168"/>
      <c r="C377" s="162" t="s">
        <v>47</v>
      </c>
      <c r="D377" s="33" t="s">
        <v>48</v>
      </c>
      <c r="E377" s="26"/>
      <c r="F377" s="26"/>
    </row>
    <row r="378" spans="1:6" s="22" customFormat="1" ht="19.5" customHeight="1" hidden="1">
      <c r="A378" s="76"/>
      <c r="B378" s="87">
        <v>92120</v>
      </c>
      <c r="C378" s="103"/>
      <c r="D378" s="79" t="s">
        <v>235</v>
      </c>
      <c r="E378" s="126">
        <f>E379</f>
        <v>0</v>
      </c>
      <c r="F378" s="126">
        <f>F379</f>
        <v>0</v>
      </c>
    </row>
    <row r="379" spans="1:6" s="22" customFormat="1" ht="21.75" customHeight="1" hidden="1">
      <c r="A379" s="17"/>
      <c r="B379" s="71"/>
      <c r="C379" s="71">
        <v>4300</v>
      </c>
      <c r="D379" s="39" t="s">
        <v>38</v>
      </c>
      <c r="E379" s="21"/>
      <c r="F379" s="21"/>
    </row>
    <row r="380" spans="1:6" s="22" customFormat="1" ht="51.75" customHeight="1" hidden="1">
      <c r="A380" s="46"/>
      <c r="B380" s="47"/>
      <c r="C380" s="48"/>
      <c r="D380" s="49"/>
      <c r="E380" s="50"/>
      <c r="F380" s="50"/>
    </row>
    <row r="381" spans="1:6" s="6" customFormat="1" ht="7.5" customHeight="1" hidden="1" thickBot="1">
      <c r="A381" s="68">
        <v>1</v>
      </c>
      <c r="B381" s="68">
        <v>2</v>
      </c>
      <c r="C381" s="68">
        <v>3</v>
      </c>
      <c r="D381" s="68">
        <v>4</v>
      </c>
      <c r="E381" s="68">
        <v>5</v>
      </c>
      <c r="F381" s="68">
        <v>6</v>
      </c>
    </row>
    <row r="382" spans="1:6" s="122" customFormat="1" ht="24" customHeight="1" hidden="1" thickBot="1">
      <c r="A382" s="55">
        <v>926</v>
      </c>
      <c r="B382" s="354" t="s">
        <v>236</v>
      </c>
      <c r="C382" s="355"/>
      <c r="D382" s="356"/>
      <c r="E382" s="121">
        <f>E383+E390</f>
        <v>0</v>
      </c>
      <c r="F382" s="121">
        <f>F383+F390+F394</f>
        <v>0</v>
      </c>
    </row>
    <row r="383" spans="1:6" s="22" customFormat="1" ht="25.5" customHeight="1" hidden="1">
      <c r="A383" s="62"/>
      <c r="B383" s="123">
        <v>92601</v>
      </c>
      <c r="C383" s="344" t="s">
        <v>260</v>
      </c>
      <c r="D383" s="345"/>
      <c r="E383" s="96">
        <f>SUM(E386:E388)</f>
        <v>0</v>
      </c>
      <c r="F383" s="96">
        <f>SUM(F386:F388)</f>
        <v>0</v>
      </c>
    </row>
    <row r="384" spans="1:6" s="22" customFormat="1" ht="25.5" hidden="1">
      <c r="A384" s="76"/>
      <c r="B384" s="88"/>
      <c r="C384" s="38" t="s">
        <v>232</v>
      </c>
      <c r="D384" s="39" t="s">
        <v>233</v>
      </c>
      <c r="E384" s="21"/>
      <c r="F384" s="21"/>
    </row>
    <row r="385" spans="1:6" s="22" customFormat="1" ht="26.25" customHeight="1" hidden="1">
      <c r="A385" s="337" t="s">
        <v>295</v>
      </c>
      <c r="B385" s="338"/>
      <c r="C385" s="338"/>
      <c r="D385" s="338"/>
      <c r="E385" s="338"/>
      <c r="F385" s="339"/>
    </row>
    <row r="386" spans="1:6" s="22" customFormat="1" ht="38.25" customHeight="1" hidden="1">
      <c r="A386" s="154"/>
      <c r="B386" s="180"/>
      <c r="C386" s="284">
        <v>6300</v>
      </c>
      <c r="D386" s="285" t="s">
        <v>294</v>
      </c>
      <c r="E386" s="283"/>
      <c r="F386" s="283"/>
    </row>
    <row r="387" spans="1:6" s="22" customFormat="1" ht="38.25" hidden="1">
      <c r="A387" s="154"/>
      <c r="B387" s="168"/>
      <c r="C387" s="178">
        <v>6290</v>
      </c>
      <c r="D387" s="197" t="s">
        <v>46</v>
      </c>
      <c r="E387" s="104"/>
      <c r="F387" s="104"/>
    </row>
    <row r="388" spans="1:6" s="22" customFormat="1" ht="39" hidden="1" thickBot="1">
      <c r="A388" s="154"/>
      <c r="B388" s="168"/>
      <c r="C388" s="178">
        <v>6298</v>
      </c>
      <c r="D388" s="197" t="s">
        <v>46</v>
      </c>
      <c r="E388" s="104"/>
      <c r="F388" s="104"/>
    </row>
    <row r="389" spans="1:7" s="128" customFormat="1" ht="24.75" customHeight="1" thickBot="1">
      <c r="A389" s="341" t="s">
        <v>237</v>
      </c>
      <c r="B389" s="342"/>
      <c r="C389" s="342"/>
      <c r="D389" s="343"/>
      <c r="E389" s="117">
        <f>E7+E43+E75+E147+E174+E351+E365+E382+E310+E328+E38+E55</f>
        <v>15000</v>
      </c>
      <c r="F389" s="117">
        <f>F7+F43+F75+F147+F174+F351+F365+F382+F310+F328+F38+F55</f>
        <v>0</v>
      </c>
      <c r="G389" s="184"/>
    </row>
    <row r="390" ht="8.25" customHeight="1">
      <c r="E390" s="129"/>
    </row>
    <row r="391" spans="1:7" ht="14.25" customHeight="1">
      <c r="A391" s="130" t="s">
        <v>238</v>
      </c>
      <c r="B391" s="131"/>
      <c r="C391" s="131"/>
      <c r="E391" s="132"/>
      <c r="F391" s="190"/>
      <c r="G391" s="318"/>
    </row>
    <row r="392" spans="2:6" ht="12.75">
      <c r="B392" s="134"/>
      <c r="C392" s="131"/>
      <c r="D392" s="133"/>
      <c r="E392" s="133"/>
      <c r="F392" s="133"/>
    </row>
    <row r="393" spans="2:7" ht="12.75">
      <c r="B393" s="131"/>
      <c r="C393" s="131"/>
      <c r="D393" s="133"/>
      <c r="E393" s="133"/>
      <c r="F393" s="190"/>
      <c r="G393" s="189"/>
    </row>
    <row r="394" spans="2:6" ht="12.75">
      <c r="B394" s="131"/>
      <c r="C394" s="131"/>
      <c r="D394" s="133"/>
      <c r="E394" s="133"/>
      <c r="F394" s="133"/>
    </row>
    <row r="395" spans="2:7" ht="12.75">
      <c r="B395" s="131"/>
      <c r="C395" s="131"/>
      <c r="D395" s="133"/>
      <c r="E395" s="133"/>
      <c r="F395" s="133"/>
      <c r="G395" s="189"/>
    </row>
    <row r="396" spans="2:6" ht="12.75">
      <c r="B396" s="131"/>
      <c r="C396" s="131"/>
      <c r="D396" s="133"/>
      <c r="E396" s="133"/>
      <c r="F396" s="133"/>
    </row>
    <row r="397" spans="2:6" ht="12.75">
      <c r="B397" s="131"/>
      <c r="C397" s="131"/>
      <c r="D397" s="133"/>
      <c r="E397" s="133"/>
      <c r="F397" s="133"/>
    </row>
    <row r="398" spans="2:6" ht="12.75">
      <c r="B398" s="131"/>
      <c r="C398" s="131"/>
      <c r="D398" s="133"/>
      <c r="E398" s="133"/>
      <c r="F398" s="133"/>
    </row>
    <row r="399" spans="2:6" ht="12.75">
      <c r="B399" s="131"/>
      <c r="C399" s="131"/>
      <c r="D399" s="133"/>
      <c r="E399" s="133"/>
      <c r="F399" s="133"/>
    </row>
    <row r="400" spans="2:6" ht="12.75">
      <c r="B400" s="131"/>
      <c r="C400" s="131"/>
      <c r="D400" s="133"/>
      <c r="E400" s="133"/>
      <c r="F400" s="133"/>
    </row>
    <row r="401" spans="2:6" ht="12.75">
      <c r="B401" s="131"/>
      <c r="C401" s="131"/>
      <c r="D401" s="133"/>
      <c r="E401" s="133"/>
      <c r="F401" s="133"/>
    </row>
    <row r="402" spans="2:6" ht="12.75">
      <c r="B402" s="131"/>
      <c r="C402" s="131"/>
      <c r="D402" s="133"/>
      <c r="E402" s="133"/>
      <c r="F402" s="133"/>
    </row>
    <row r="403" spans="2:6" ht="12.75">
      <c r="B403" s="131"/>
      <c r="C403" s="131"/>
      <c r="D403" s="133"/>
      <c r="E403" s="133"/>
      <c r="F403" s="133"/>
    </row>
    <row r="404" spans="2:6" ht="12.75">
      <c r="B404" s="131"/>
      <c r="C404" s="131"/>
      <c r="D404" s="133"/>
      <c r="E404" s="133"/>
      <c r="F404" s="133"/>
    </row>
    <row r="405" spans="2:6" ht="12.75">
      <c r="B405" s="131"/>
      <c r="C405" s="131"/>
      <c r="D405" s="133"/>
      <c r="E405" s="133"/>
      <c r="F405" s="133"/>
    </row>
    <row r="406" spans="2:6" ht="12.75">
      <c r="B406" s="131"/>
      <c r="C406" s="131"/>
      <c r="D406" s="133"/>
      <c r="E406" s="133"/>
      <c r="F406" s="133"/>
    </row>
    <row r="407" spans="2:6" ht="12.75">
      <c r="B407" s="131"/>
      <c r="C407" s="131"/>
      <c r="D407" s="133"/>
      <c r="E407" s="133"/>
      <c r="F407" s="133"/>
    </row>
    <row r="408" spans="2:6" ht="12.75">
      <c r="B408" s="131"/>
      <c r="C408" s="131"/>
      <c r="D408" s="133"/>
      <c r="E408" s="133"/>
      <c r="F408" s="133"/>
    </row>
    <row r="409" spans="2:6" ht="12.75">
      <c r="B409" s="131"/>
      <c r="C409" s="131"/>
      <c r="D409" s="133"/>
      <c r="E409" s="133"/>
      <c r="F409" s="133"/>
    </row>
    <row r="410" spans="2:6" ht="12.75">
      <c r="B410" s="131"/>
      <c r="C410" s="131"/>
      <c r="D410" s="133"/>
      <c r="E410" s="133"/>
      <c r="F410" s="133"/>
    </row>
    <row r="411" spans="2:6" ht="12.75">
      <c r="B411" s="131"/>
      <c r="C411" s="131"/>
      <c r="D411" s="133"/>
      <c r="E411" s="133"/>
      <c r="F411" s="133"/>
    </row>
    <row r="412" spans="2:6" ht="12.75">
      <c r="B412" s="131"/>
      <c r="C412" s="131"/>
      <c r="D412" s="133"/>
      <c r="E412" s="133"/>
      <c r="F412" s="133"/>
    </row>
    <row r="413" spans="2:6" ht="12.75">
      <c r="B413" s="131"/>
      <c r="C413" s="131"/>
      <c r="D413" s="133"/>
      <c r="E413" s="133"/>
      <c r="F413" s="133"/>
    </row>
    <row r="414" spans="2:6" ht="12.75">
      <c r="B414" s="131"/>
      <c r="C414" s="131"/>
      <c r="D414" s="133"/>
      <c r="E414" s="133"/>
      <c r="F414" s="133"/>
    </row>
    <row r="415" spans="2:6" ht="12.75">
      <c r="B415" s="131"/>
      <c r="C415" s="131"/>
      <c r="D415" s="133"/>
      <c r="E415" s="133"/>
      <c r="F415" s="133"/>
    </row>
    <row r="416" spans="2:6" ht="12.75">
      <c r="B416" s="131"/>
      <c r="C416" s="131"/>
      <c r="D416" s="133"/>
      <c r="E416" s="133"/>
      <c r="F416" s="133"/>
    </row>
    <row r="417" spans="2:6" ht="12.75">
      <c r="B417" s="131"/>
      <c r="C417" s="131"/>
      <c r="D417" s="133"/>
      <c r="E417" s="133"/>
      <c r="F417" s="133"/>
    </row>
    <row r="418" spans="2:6" ht="12.75">
      <c r="B418" s="131"/>
      <c r="C418" s="131"/>
      <c r="D418" s="133"/>
      <c r="E418" s="133"/>
      <c r="F418" s="133"/>
    </row>
    <row r="419" spans="2:6" ht="12.75">
      <c r="B419" s="131"/>
      <c r="C419" s="131"/>
      <c r="D419" s="133"/>
      <c r="E419" s="133"/>
      <c r="F419" s="133"/>
    </row>
    <row r="420" spans="2:6" ht="12.75">
      <c r="B420" s="131"/>
      <c r="C420" s="131"/>
      <c r="D420" s="133"/>
      <c r="E420" s="133"/>
      <c r="F420" s="133"/>
    </row>
    <row r="421" spans="2:6" ht="12.75">
      <c r="B421" s="131"/>
      <c r="C421" s="131"/>
      <c r="D421" s="133"/>
      <c r="E421" s="133"/>
      <c r="F421" s="133"/>
    </row>
    <row r="422" spans="2:6" ht="12.75">
      <c r="B422" s="131"/>
      <c r="C422" s="131"/>
      <c r="D422" s="133"/>
      <c r="E422" s="133"/>
      <c r="F422" s="133"/>
    </row>
    <row r="423" spans="2:6" ht="12.75">
      <c r="B423" s="131"/>
      <c r="C423" s="131"/>
      <c r="D423" s="133"/>
      <c r="E423" s="133"/>
      <c r="F423" s="133"/>
    </row>
  </sheetData>
  <mergeCells count="50">
    <mergeCell ref="F186:F187"/>
    <mergeCell ref="A186:A187"/>
    <mergeCell ref="B186:B187"/>
    <mergeCell ref="C186:C187"/>
    <mergeCell ref="D186:D187"/>
    <mergeCell ref="C348:D348"/>
    <mergeCell ref="B174:D174"/>
    <mergeCell ref="C175:D175"/>
    <mergeCell ref="B75:D75"/>
    <mergeCell ref="B346:D346"/>
    <mergeCell ref="C150:D150"/>
    <mergeCell ref="B147:D147"/>
    <mergeCell ref="C88:D88"/>
    <mergeCell ref="B338:F338"/>
    <mergeCell ref="E186:E187"/>
    <mergeCell ref="B43:D43"/>
    <mergeCell ref="C46:D46"/>
    <mergeCell ref="A389:D389"/>
    <mergeCell ref="E4:E5"/>
    <mergeCell ref="B382:D382"/>
    <mergeCell ref="C383:D383"/>
    <mergeCell ref="B347:D347"/>
    <mergeCell ref="A385:F385"/>
    <mergeCell ref="C366:D366"/>
    <mergeCell ref="C375:D375"/>
    <mergeCell ref="F4:F5"/>
    <mergeCell ref="A4:A5"/>
    <mergeCell ref="B4:B5"/>
    <mergeCell ref="C4:C5"/>
    <mergeCell ref="D4:D5"/>
    <mergeCell ref="A2:F2"/>
    <mergeCell ref="C357:D357"/>
    <mergeCell ref="B351:D351"/>
    <mergeCell ref="B7:D7"/>
    <mergeCell ref="C17:D17"/>
    <mergeCell ref="C27:D27"/>
    <mergeCell ref="D48:E48"/>
    <mergeCell ref="C21:D21"/>
    <mergeCell ref="B38:D38"/>
    <mergeCell ref="C76:D76"/>
    <mergeCell ref="C373:D373"/>
    <mergeCell ref="C177:D177"/>
    <mergeCell ref="B328:D328"/>
    <mergeCell ref="C344:D344"/>
    <mergeCell ref="B310:D310"/>
    <mergeCell ref="C311:D311"/>
    <mergeCell ref="B365:D365"/>
    <mergeCell ref="C354:D354"/>
    <mergeCell ref="C204:D204"/>
    <mergeCell ref="C189:D189"/>
  </mergeCells>
  <printOptions horizontalCentered="1"/>
  <pageMargins left="0.35433070866141736" right="0.35433070866141736" top="0.8267716535433072" bottom="0.48" header="0.31496062992125984" footer="0.31496062992125984"/>
  <pageSetup horizontalDpi="300" verticalDpi="300" orientation="portrait" paperSize="9" r:id="rId1"/>
  <headerFooter alignWithMargins="0">
    <oddHeader>&amp;R&amp;"Arial CE,Pogrubiony"Załącznik nr &amp;A&amp;"Arial CE,Standardowy"&amp;9
do Zarządzenia Wójta Gminy Miłkowice Nr  86/2008         
z dnia  13 listopada 2008r.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/>
  <dimension ref="A2:I515"/>
  <sheetViews>
    <sheetView showGridLines="0" tabSelected="1" zoomScale="75" zoomScaleNormal="75" workbookViewId="0" topLeftCell="A399">
      <selection activeCell="J475" sqref="J475"/>
    </sheetView>
  </sheetViews>
  <sheetFormatPr defaultColWidth="9.00390625" defaultRowHeight="12.75"/>
  <cols>
    <col min="1" max="1" width="5.875" style="1" customWidth="1"/>
    <col min="2" max="2" width="8.125" style="1" customWidth="1"/>
    <col min="3" max="3" width="5.625" style="1" customWidth="1"/>
    <col min="4" max="4" width="44.375" style="2" customWidth="1"/>
    <col min="5" max="6" width="16.625" style="2" customWidth="1"/>
    <col min="7" max="7" width="12.625" style="2" bestFit="1" customWidth="1"/>
    <col min="8" max="8" width="20.375" style="2" customWidth="1"/>
    <col min="9" max="9" width="18.875" style="2" customWidth="1"/>
    <col min="10" max="16384" width="9.125" style="2" customWidth="1"/>
  </cols>
  <sheetData>
    <row r="1" ht="9" customHeight="1"/>
    <row r="2" spans="1:6" ht="17.25" customHeight="1">
      <c r="A2" s="361" t="s">
        <v>240</v>
      </c>
      <c r="B2" s="361"/>
      <c r="C2" s="361"/>
      <c r="D2" s="361"/>
      <c r="E2" s="361"/>
      <c r="F2" s="361"/>
    </row>
    <row r="3" spans="1:6" ht="7.5" customHeight="1" thickBot="1">
      <c r="A3" s="3"/>
      <c r="B3" s="3"/>
      <c r="C3" s="3"/>
      <c r="D3" s="3"/>
      <c r="E3" s="3"/>
      <c r="F3" s="3"/>
    </row>
    <row r="4" spans="1:6" s="4" customFormat="1" ht="22.5" customHeight="1">
      <c r="A4" s="374" t="s">
        <v>15</v>
      </c>
      <c r="B4" s="376" t="s">
        <v>16</v>
      </c>
      <c r="C4" s="376" t="s">
        <v>17</v>
      </c>
      <c r="D4" s="376" t="s">
        <v>18</v>
      </c>
      <c r="E4" s="372" t="s">
        <v>19</v>
      </c>
      <c r="F4" s="372" t="s">
        <v>20</v>
      </c>
    </row>
    <row r="5" spans="1:6" s="4" customFormat="1" ht="15" customHeight="1" thickBot="1">
      <c r="A5" s="375"/>
      <c r="B5" s="373"/>
      <c r="C5" s="373"/>
      <c r="D5" s="373"/>
      <c r="E5" s="373"/>
      <c r="F5" s="373"/>
    </row>
    <row r="6" spans="1:6" s="6" customFormat="1" ht="7.5" customHeight="1" thickBot="1">
      <c r="A6" s="5">
        <v>1</v>
      </c>
      <c r="B6" s="5">
        <v>2</v>
      </c>
      <c r="C6" s="5">
        <v>3</v>
      </c>
      <c r="D6" s="5">
        <v>3</v>
      </c>
      <c r="E6" s="5">
        <v>4</v>
      </c>
      <c r="F6" s="5">
        <v>5</v>
      </c>
    </row>
    <row r="7" spans="1:8" s="11" customFormat="1" ht="23.25" customHeight="1" thickBot="1">
      <c r="A7" s="7" t="s">
        <v>21</v>
      </c>
      <c r="B7" s="348" t="s">
        <v>22</v>
      </c>
      <c r="C7" s="349"/>
      <c r="D7" s="350"/>
      <c r="E7" s="10">
        <f>E22+E41+E37+E8+E35</f>
        <v>13725</v>
      </c>
      <c r="F7" s="10">
        <f>F22+F41+F37+F8</f>
        <v>42000</v>
      </c>
      <c r="G7" s="58">
        <f>E7-F7</f>
        <v>-28275</v>
      </c>
      <c r="H7" s="58"/>
    </row>
    <row r="8" spans="1:7" s="16" customFormat="1" ht="23.25" customHeight="1" hidden="1">
      <c r="A8" s="12"/>
      <c r="B8" s="13" t="s">
        <v>23</v>
      </c>
      <c r="C8" s="14"/>
      <c r="D8" s="14" t="s">
        <v>24</v>
      </c>
      <c r="E8" s="15">
        <f>E9+E20</f>
        <v>0</v>
      </c>
      <c r="F8" s="15">
        <f>F9</f>
        <v>0</v>
      </c>
      <c r="G8" s="120">
        <f>E8-F8</f>
        <v>0</v>
      </c>
    </row>
    <row r="9" spans="1:6" s="22" customFormat="1" ht="21" customHeight="1" hidden="1">
      <c r="A9" s="154"/>
      <c r="B9" s="168"/>
      <c r="C9" s="48"/>
      <c r="D9" s="213" t="s">
        <v>242</v>
      </c>
      <c r="E9" s="214"/>
      <c r="F9" s="214"/>
    </row>
    <row r="10" spans="1:6" s="22" customFormat="1" ht="16.5" customHeight="1" hidden="1">
      <c r="A10" s="154"/>
      <c r="B10" s="47"/>
      <c r="C10" s="167" t="s">
        <v>35</v>
      </c>
      <c r="D10" s="229" t="s">
        <v>266</v>
      </c>
      <c r="E10" s="202"/>
      <c r="F10" s="37"/>
    </row>
    <row r="11" spans="1:6" s="22" customFormat="1" ht="16.5" customHeight="1" hidden="1">
      <c r="A11" s="154"/>
      <c r="B11" s="47"/>
      <c r="C11" s="199"/>
      <c r="D11" s="229" t="s">
        <v>264</v>
      </c>
      <c r="E11" s="202"/>
      <c r="F11" s="202"/>
    </row>
    <row r="12" spans="1:6" s="22" customFormat="1" ht="16.5" customHeight="1" hidden="1">
      <c r="A12" s="17"/>
      <c r="B12" s="18"/>
      <c r="C12" s="19" t="s">
        <v>25</v>
      </c>
      <c r="D12" s="20" t="s">
        <v>26</v>
      </c>
      <c r="E12" s="21"/>
      <c r="F12" s="21"/>
    </row>
    <row r="13" spans="1:6" s="22" customFormat="1" ht="16.5" customHeight="1" hidden="1">
      <c r="A13" s="17"/>
      <c r="B13" s="23"/>
      <c r="C13" s="24" t="s">
        <v>27</v>
      </c>
      <c r="D13" s="25" t="s">
        <v>28</v>
      </c>
      <c r="E13" s="26"/>
      <c r="F13" s="26"/>
    </row>
    <row r="14" spans="1:6" s="22" customFormat="1" ht="16.5" customHeight="1" hidden="1">
      <c r="A14" s="17"/>
      <c r="B14" s="23"/>
      <c r="C14" s="24" t="s">
        <v>29</v>
      </c>
      <c r="D14" s="25" t="s">
        <v>30</v>
      </c>
      <c r="E14" s="26"/>
      <c r="F14" s="26"/>
    </row>
    <row r="15" spans="1:6" s="22" customFormat="1" ht="16.5" customHeight="1" hidden="1">
      <c r="A15" s="17"/>
      <c r="B15" s="23"/>
      <c r="C15" s="24" t="s">
        <v>31</v>
      </c>
      <c r="D15" s="25" t="s">
        <v>32</v>
      </c>
      <c r="E15" s="26"/>
      <c r="F15" s="26"/>
    </row>
    <row r="16" spans="1:6" s="22" customFormat="1" ht="16.5" customHeight="1" hidden="1">
      <c r="A16" s="17"/>
      <c r="B16" s="23"/>
      <c r="C16" s="24" t="s">
        <v>33</v>
      </c>
      <c r="D16" s="25" t="s">
        <v>34</v>
      </c>
      <c r="E16" s="26"/>
      <c r="F16" s="26"/>
    </row>
    <row r="17" spans="1:6" s="22" customFormat="1" ht="16.5" customHeight="1" hidden="1">
      <c r="A17" s="17"/>
      <c r="B17" s="23"/>
      <c r="C17" s="24" t="s">
        <v>35</v>
      </c>
      <c r="D17" s="25" t="s">
        <v>36</v>
      </c>
      <c r="E17" s="26"/>
      <c r="F17" s="26"/>
    </row>
    <row r="18" spans="1:6" s="22" customFormat="1" ht="16.5" customHeight="1" hidden="1">
      <c r="A18" s="17"/>
      <c r="B18" s="23"/>
      <c r="C18" s="24" t="s">
        <v>37</v>
      </c>
      <c r="D18" s="25" t="s">
        <v>38</v>
      </c>
      <c r="E18" s="26"/>
      <c r="F18" s="26"/>
    </row>
    <row r="19" spans="1:6" s="22" customFormat="1" ht="16.5" customHeight="1" hidden="1">
      <c r="A19" s="17"/>
      <c r="B19" s="23"/>
      <c r="C19" s="28" t="s">
        <v>39</v>
      </c>
      <c r="D19" s="25" t="s">
        <v>40</v>
      </c>
      <c r="E19" s="26"/>
      <c r="F19" s="26"/>
    </row>
    <row r="20" spans="1:6" s="22" customFormat="1" ht="18" customHeight="1" hidden="1">
      <c r="A20" s="154"/>
      <c r="B20" s="47"/>
      <c r="C20" s="161" t="s">
        <v>47</v>
      </c>
      <c r="D20" s="179" t="s">
        <v>241</v>
      </c>
      <c r="E20" s="104"/>
      <c r="F20" s="104"/>
    </row>
    <row r="21" spans="1:6" s="22" customFormat="1" ht="18" customHeight="1" hidden="1">
      <c r="A21" s="154"/>
      <c r="B21" s="379" t="s">
        <v>304</v>
      </c>
      <c r="C21" s="379"/>
      <c r="D21" s="380"/>
      <c r="E21" s="260"/>
      <c r="F21" s="258"/>
    </row>
    <row r="22" spans="1:7" s="16" customFormat="1" ht="16.5" customHeight="1">
      <c r="A22" s="169"/>
      <c r="B22" s="247" t="s">
        <v>41</v>
      </c>
      <c r="C22" s="364" t="s">
        <v>42</v>
      </c>
      <c r="D22" s="365"/>
      <c r="E22" s="31">
        <f>E23</f>
        <v>12000</v>
      </c>
      <c r="F22" s="31">
        <f>F23</f>
        <v>0</v>
      </c>
      <c r="G22" s="120">
        <f>E22-F22</f>
        <v>12000</v>
      </c>
    </row>
    <row r="23" spans="1:6" s="22" customFormat="1" ht="21" customHeight="1">
      <c r="A23" s="335" t="s">
        <v>317</v>
      </c>
      <c r="B23" s="327"/>
      <c r="C23" s="103" t="s">
        <v>47</v>
      </c>
      <c r="D23" s="197" t="s">
        <v>48</v>
      </c>
      <c r="E23" s="104">
        <f>E32</f>
        <v>12000</v>
      </c>
      <c r="F23" s="104">
        <f>SUM(F24:F33)</f>
        <v>0</v>
      </c>
    </row>
    <row r="24" spans="1:6" s="22" customFormat="1" ht="42" customHeight="1" hidden="1">
      <c r="A24" s="335"/>
      <c r="B24" s="327"/>
      <c r="C24" s="386"/>
      <c r="D24" s="387"/>
      <c r="E24" s="264"/>
      <c r="F24" s="297"/>
    </row>
    <row r="25" spans="1:6" s="22" customFormat="1" ht="22.5" customHeight="1" hidden="1">
      <c r="A25" s="335"/>
      <c r="B25" s="327"/>
      <c r="C25" s="24" t="s">
        <v>49</v>
      </c>
      <c r="D25" s="36" t="s">
        <v>48</v>
      </c>
      <c r="E25" s="37"/>
      <c r="F25" s="298"/>
    </row>
    <row r="26" spans="1:6" s="22" customFormat="1" ht="26.25" customHeight="1" hidden="1">
      <c r="A26" s="335"/>
      <c r="B26" s="327"/>
      <c r="C26" s="35">
        <v>6059</v>
      </c>
      <c r="D26" s="36" t="s">
        <v>48</v>
      </c>
      <c r="E26" s="37"/>
      <c r="F26" s="299"/>
    </row>
    <row r="27" spans="1:6" s="16" customFormat="1" ht="23.25" customHeight="1" hidden="1">
      <c r="A27" s="335"/>
      <c r="B27" s="327"/>
      <c r="C27" s="116"/>
      <c r="D27" s="116" t="s">
        <v>50</v>
      </c>
      <c r="E27" s="31"/>
      <c r="F27" s="300"/>
    </row>
    <row r="28" spans="1:6" s="22" customFormat="1" ht="19.5" customHeight="1" hidden="1">
      <c r="A28" s="335"/>
      <c r="B28" s="327"/>
      <c r="C28" s="28" t="s">
        <v>37</v>
      </c>
      <c r="D28" s="25" t="s">
        <v>38</v>
      </c>
      <c r="E28" s="21"/>
      <c r="F28" s="298"/>
    </row>
    <row r="29" spans="1:6" s="22" customFormat="1" ht="17.25" customHeight="1" hidden="1">
      <c r="A29" s="335"/>
      <c r="B29" s="327"/>
      <c r="C29" s="198"/>
      <c r="D29" s="388"/>
      <c r="E29" s="202"/>
      <c r="F29" s="296"/>
    </row>
    <row r="30" spans="1:6" s="22" customFormat="1" ht="29.25" customHeight="1" hidden="1">
      <c r="A30" s="335"/>
      <c r="B30" s="327"/>
      <c r="C30" s="389"/>
      <c r="D30" s="390"/>
      <c r="E30" s="265"/>
      <c r="F30" s="265"/>
    </row>
    <row r="31" spans="1:6" s="22" customFormat="1" ht="39.75" customHeight="1" hidden="1">
      <c r="A31" s="335"/>
      <c r="B31" s="327"/>
      <c r="C31" s="391"/>
      <c r="D31" s="392"/>
      <c r="E31" s="265"/>
      <c r="F31" s="265"/>
    </row>
    <row r="32" spans="1:6" s="22" customFormat="1" ht="28.5" customHeight="1">
      <c r="A32" s="393"/>
      <c r="B32" s="394"/>
      <c r="C32" s="385"/>
      <c r="D32" s="385" t="s">
        <v>0</v>
      </c>
      <c r="E32" s="261">
        <v>12000</v>
      </c>
      <c r="F32" s="261"/>
    </row>
    <row r="33" spans="1:6" s="22" customFormat="1" ht="28.5" customHeight="1" hidden="1">
      <c r="A33" s="154"/>
      <c r="B33" s="377" t="s">
        <v>1</v>
      </c>
      <c r="C33" s="377"/>
      <c r="D33" s="378"/>
      <c r="E33" s="261"/>
      <c r="F33" s="261"/>
    </row>
    <row r="34" spans="1:6" s="22" customFormat="1" ht="19.5" customHeight="1" hidden="1">
      <c r="A34" s="27"/>
      <c r="B34" s="18"/>
      <c r="C34" s="38" t="s">
        <v>47</v>
      </c>
      <c r="D34" s="39" t="s">
        <v>48</v>
      </c>
      <c r="E34" s="21"/>
      <c r="F34" s="21"/>
    </row>
    <row r="35" spans="1:6" s="16" customFormat="1" ht="16.5" customHeight="1">
      <c r="A35" s="154"/>
      <c r="B35" s="29" t="s">
        <v>51</v>
      </c>
      <c r="C35" s="364" t="s">
        <v>52</v>
      </c>
      <c r="D35" s="365"/>
      <c r="E35" s="31">
        <f>E36</f>
        <v>1725</v>
      </c>
      <c r="F35" s="300"/>
    </row>
    <row r="36" spans="1:6" s="22" customFormat="1" ht="25.5">
      <c r="A36" s="397" t="s">
        <v>319</v>
      </c>
      <c r="B36" s="398"/>
      <c r="C36" s="395">
        <v>2850</v>
      </c>
      <c r="D36" s="396" t="s">
        <v>318</v>
      </c>
      <c r="E36" s="104">
        <f>1519+206</f>
        <v>1725</v>
      </c>
      <c r="F36" s="324"/>
    </row>
    <row r="37" spans="1:7" s="16" customFormat="1" ht="20.25" customHeight="1">
      <c r="A37" s="154"/>
      <c r="B37" s="29" t="s">
        <v>53</v>
      </c>
      <c r="C37" s="364" t="s">
        <v>54</v>
      </c>
      <c r="D37" s="365"/>
      <c r="E37" s="31">
        <f>E38</f>
        <v>0</v>
      </c>
      <c r="F37" s="31">
        <f>F38</f>
        <v>42000</v>
      </c>
      <c r="G37" s="120">
        <f>E37-F37</f>
        <v>-42000</v>
      </c>
    </row>
    <row r="38" spans="1:6" s="22" customFormat="1" ht="18.75" customHeight="1">
      <c r="A38" s="335" t="s">
        <v>317</v>
      </c>
      <c r="B38" s="327"/>
      <c r="C38" s="103" t="s">
        <v>47</v>
      </c>
      <c r="D38" s="197" t="s">
        <v>48</v>
      </c>
      <c r="E38" s="104"/>
      <c r="F38" s="104">
        <f>SUM(F39:F40)</f>
        <v>42000</v>
      </c>
    </row>
    <row r="39" spans="1:6" s="22" customFormat="1" ht="18" customHeight="1" hidden="1">
      <c r="A39" s="335"/>
      <c r="B39" s="327"/>
      <c r="C39" s="48"/>
      <c r="D39" s="252" t="s">
        <v>5</v>
      </c>
      <c r="E39" s="253"/>
      <c r="F39" s="254"/>
    </row>
    <row r="40" spans="1:6" s="22" customFormat="1" ht="21" customHeight="1" thickBot="1">
      <c r="A40" s="335"/>
      <c r="B40" s="327"/>
      <c r="C40" s="48"/>
      <c r="D40" s="251" t="s">
        <v>279</v>
      </c>
      <c r="E40" s="255"/>
      <c r="F40" s="256">
        <f>34000+7000+1000</f>
        <v>42000</v>
      </c>
    </row>
    <row r="41" spans="1:6" s="16" customFormat="1" ht="22.5" customHeight="1" hidden="1">
      <c r="A41" s="40"/>
      <c r="B41" s="29" t="s">
        <v>55</v>
      </c>
      <c r="C41" s="30"/>
      <c r="D41" s="30" t="s">
        <v>56</v>
      </c>
      <c r="E41" s="31">
        <f>E42</f>
        <v>0</v>
      </c>
      <c r="F41" s="31">
        <f>F42</f>
        <v>0</v>
      </c>
    </row>
    <row r="42" spans="1:6" s="22" customFormat="1" ht="19.5" customHeight="1" hidden="1" thickBot="1">
      <c r="A42" s="17"/>
      <c r="B42" s="18"/>
      <c r="C42" s="38" t="s">
        <v>57</v>
      </c>
      <c r="D42" s="20" t="s">
        <v>58</v>
      </c>
      <c r="E42" s="21"/>
      <c r="F42" s="21"/>
    </row>
    <row r="43" spans="1:6" s="11" customFormat="1" ht="22.5" customHeight="1" hidden="1" thickBot="1">
      <c r="A43" s="7" t="s">
        <v>59</v>
      </c>
      <c r="B43" s="8"/>
      <c r="C43" s="9"/>
      <c r="D43" s="9" t="s">
        <v>60</v>
      </c>
      <c r="E43" s="10">
        <f>E44</f>
        <v>0</v>
      </c>
      <c r="F43" s="10">
        <f>F44</f>
        <v>0</v>
      </c>
    </row>
    <row r="44" spans="1:6" s="16" customFormat="1" ht="22.5" customHeight="1" hidden="1">
      <c r="A44" s="12"/>
      <c r="B44" s="13" t="s">
        <v>61</v>
      </c>
      <c r="C44" s="14"/>
      <c r="D44" s="14" t="s">
        <v>62</v>
      </c>
      <c r="E44" s="15">
        <f>E45</f>
        <v>0</v>
      </c>
      <c r="F44" s="15">
        <f>F45</f>
        <v>0</v>
      </c>
    </row>
    <row r="45" spans="1:6" s="22" customFormat="1" ht="59.25" customHeight="1" hidden="1">
      <c r="A45" s="41"/>
      <c r="B45" s="42"/>
      <c r="C45" s="43" t="s">
        <v>63</v>
      </c>
      <c r="D45" s="44" t="s">
        <v>64</v>
      </c>
      <c r="E45" s="45"/>
      <c r="F45" s="45"/>
    </row>
    <row r="46" spans="1:6" s="22" customFormat="1" ht="8.25" customHeight="1" hidden="1">
      <c r="A46" s="46"/>
      <c r="B46" s="47"/>
      <c r="C46" s="48"/>
      <c r="D46" s="49"/>
      <c r="E46" s="50"/>
      <c r="F46" s="50"/>
    </row>
    <row r="47" spans="1:6" s="6" customFormat="1" ht="7.5" customHeight="1" hidden="1" thickBot="1">
      <c r="A47" s="68">
        <v>1</v>
      </c>
      <c r="B47" s="68">
        <v>2</v>
      </c>
      <c r="C47" s="68">
        <v>3</v>
      </c>
      <c r="D47" s="68">
        <v>4</v>
      </c>
      <c r="E47" s="68">
        <v>5</v>
      </c>
      <c r="F47" s="68">
        <v>6</v>
      </c>
    </row>
    <row r="48" spans="1:6" s="317" customFormat="1" ht="33.75" customHeight="1" hidden="1" thickBot="1">
      <c r="A48" s="227">
        <v>400</v>
      </c>
      <c r="B48" s="354" t="s">
        <v>65</v>
      </c>
      <c r="C48" s="355"/>
      <c r="D48" s="356"/>
      <c r="E48" s="10">
        <f>E49</f>
        <v>0</v>
      </c>
      <c r="F48" s="157">
        <f>F49</f>
        <v>0</v>
      </c>
    </row>
    <row r="49" spans="1:6" s="16" customFormat="1" ht="22.5" customHeight="1" hidden="1">
      <c r="A49" s="54"/>
      <c r="B49" s="14">
        <v>40002</v>
      </c>
      <c r="C49" s="14"/>
      <c r="D49" s="14" t="s">
        <v>66</v>
      </c>
      <c r="E49" s="15">
        <f>E52</f>
        <v>0</v>
      </c>
      <c r="F49" s="15">
        <f>F50</f>
        <v>0</v>
      </c>
    </row>
    <row r="50" spans="1:6" s="22" customFormat="1" ht="18" customHeight="1" hidden="1">
      <c r="A50" s="154"/>
      <c r="B50" s="168"/>
      <c r="C50" s="48"/>
      <c r="D50" s="213" t="s">
        <v>242</v>
      </c>
      <c r="E50" s="214"/>
      <c r="F50" s="214"/>
    </row>
    <row r="51" spans="1:6" s="22" customFormat="1" ht="16.5" customHeight="1" hidden="1">
      <c r="A51" s="154"/>
      <c r="B51" s="47"/>
      <c r="C51" s="167" t="s">
        <v>78</v>
      </c>
      <c r="D51" s="230" t="s">
        <v>301</v>
      </c>
      <c r="E51" s="34"/>
      <c r="F51" s="34"/>
    </row>
    <row r="52" spans="1:6" s="22" customFormat="1" ht="19.5" customHeight="1" hidden="1">
      <c r="A52" s="17"/>
      <c r="B52" s="18"/>
      <c r="C52" s="38" t="s">
        <v>43</v>
      </c>
      <c r="D52" s="20" t="s">
        <v>44</v>
      </c>
      <c r="E52" s="37"/>
      <c r="F52" s="21"/>
    </row>
    <row r="53" spans="1:6" s="22" customFormat="1" ht="19.5" customHeight="1" hidden="1">
      <c r="A53" s="17"/>
      <c r="B53" s="23"/>
      <c r="C53" s="28" t="s">
        <v>67</v>
      </c>
      <c r="D53" s="33" t="s">
        <v>68</v>
      </c>
      <c r="E53" s="34"/>
      <c r="F53" s="26"/>
    </row>
    <row r="54" spans="1:6" s="22" customFormat="1" ht="19.5" customHeight="1" hidden="1" thickBot="1">
      <c r="A54" s="17"/>
      <c r="B54" s="23"/>
      <c r="C54" s="28" t="s">
        <v>69</v>
      </c>
      <c r="D54" s="25" t="s">
        <v>70</v>
      </c>
      <c r="E54" s="26"/>
      <c r="F54" s="26"/>
    </row>
    <row r="55" spans="1:6" s="11" customFormat="1" ht="23.25" customHeight="1" hidden="1" thickBot="1">
      <c r="A55" s="9">
        <v>600</v>
      </c>
      <c r="B55" s="55"/>
      <c r="C55" s="9"/>
      <c r="D55" s="9" t="s">
        <v>71</v>
      </c>
      <c r="E55" s="10">
        <f>E58</f>
        <v>0</v>
      </c>
      <c r="F55" s="10">
        <f>F58+F56</f>
        <v>0</v>
      </c>
    </row>
    <row r="56" spans="1:6" s="16" customFormat="1" ht="17.25" customHeight="1" hidden="1">
      <c r="A56" s="54"/>
      <c r="B56" s="56">
        <v>60014</v>
      </c>
      <c r="C56" s="56"/>
      <c r="D56" s="56" t="s">
        <v>72</v>
      </c>
      <c r="E56" s="57">
        <f>E57</f>
        <v>0</v>
      </c>
      <c r="F56" s="57">
        <f>F57</f>
        <v>0</v>
      </c>
    </row>
    <row r="57" spans="1:6" s="22" customFormat="1" ht="26.25" customHeight="1" hidden="1">
      <c r="A57" s="165"/>
      <c r="B57" s="18"/>
      <c r="C57" s="38" t="s">
        <v>73</v>
      </c>
      <c r="D57" s="39" t="s">
        <v>74</v>
      </c>
      <c r="E57" s="21"/>
      <c r="F57" s="21"/>
    </row>
    <row r="58" spans="1:7" s="16" customFormat="1" ht="18" customHeight="1" hidden="1">
      <c r="A58" s="166"/>
      <c r="B58" s="164">
        <v>60016</v>
      </c>
      <c r="C58" s="151"/>
      <c r="D58" s="30" t="s">
        <v>75</v>
      </c>
      <c r="E58" s="31">
        <f>E59+E66</f>
        <v>0</v>
      </c>
      <c r="F58" s="31">
        <f>F59+F66</f>
        <v>0</v>
      </c>
      <c r="G58" s="120">
        <f>E58-F58</f>
        <v>0</v>
      </c>
    </row>
    <row r="59" spans="1:6" s="22" customFormat="1" ht="21" customHeight="1" hidden="1">
      <c r="A59" s="154"/>
      <c r="B59" s="168"/>
      <c r="C59" s="48"/>
      <c r="D59" s="213" t="s">
        <v>242</v>
      </c>
      <c r="E59" s="214"/>
      <c r="F59" s="214"/>
    </row>
    <row r="60" spans="1:6" s="22" customFormat="1" ht="19.5" customHeight="1" hidden="1">
      <c r="A60" s="154"/>
      <c r="B60" s="47"/>
      <c r="C60" s="161" t="s">
        <v>29</v>
      </c>
      <c r="D60" s="25" t="s">
        <v>30</v>
      </c>
      <c r="E60" s="26"/>
      <c r="F60" s="26"/>
    </row>
    <row r="61" spans="1:6" s="22" customFormat="1" ht="19.5" customHeight="1" hidden="1">
      <c r="A61" s="154"/>
      <c r="B61" s="47"/>
      <c r="C61" s="161" t="s">
        <v>33</v>
      </c>
      <c r="D61" s="25" t="s">
        <v>34</v>
      </c>
      <c r="E61" s="26"/>
      <c r="F61" s="26"/>
    </row>
    <row r="62" spans="1:6" s="22" customFormat="1" ht="18.75" customHeight="1" hidden="1">
      <c r="A62" s="154"/>
      <c r="B62" s="47"/>
      <c r="C62" s="161"/>
      <c r="D62" s="136" t="s">
        <v>243</v>
      </c>
      <c r="E62" s="26"/>
      <c r="F62" s="26"/>
    </row>
    <row r="63" spans="1:6" s="22" customFormat="1" ht="16.5" customHeight="1" hidden="1">
      <c r="A63" s="154"/>
      <c r="B63" s="47"/>
      <c r="C63" s="167" t="s">
        <v>35</v>
      </c>
      <c r="D63" s="229" t="s">
        <v>269</v>
      </c>
      <c r="E63" s="37"/>
      <c r="F63" s="37"/>
    </row>
    <row r="64" spans="1:6" s="22" customFormat="1" ht="16.5" customHeight="1" hidden="1">
      <c r="A64" s="154"/>
      <c r="B64" s="47"/>
      <c r="C64" s="167" t="s">
        <v>78</v>
      </c>
      <c r="D64" s="230" t="s">
        <v>271</v>
      </c>
      <c r="E64" s="34"/>
      <c r="F64" s="34"/>
    </row>
    <row r="65" spans="1:6" s="22" customFormat="1" ht="16.5" customHeight="1" hidden="1">
      <c r="A65" s="154"/>
      <c r="B65" s="47"/>
      <c r="C65" s="167" t="s">
        <v>37</v>
      </c>
      <c r="D65" s="228" t="s">
        <v>270</v>
      </c>
      <c r="E65" s="45"/>
      <c r="F65" s="45"/>
    </row>
    <row r="66" spans="1:6" s="22" customFormat="1" ht="19.5" customHeight="1" hidden="1">
      <c r="A66" s="154"/>
      <c r="B66" s="47"/>
      <c r="C66" s="161" t="s">
        <v>47</v>
      </c>
      <c r="D66" s="179" t="s">
        <v>241</v>
      </c>
      <c r="E66" s="241"/>
      <c r="F66" s="241"/>
    </row>
    <row r="67" spans="1:6" s="22" customFormat="1" ht="19.5" customHeight="1" hidden="1">
      <c r="A67" s="154"/>
      <c r="B67" s="47"/>
      <c r="C67" s="162" t="s">
        <v>47</v>
      </c>
      <c r="D67" s="20" t="s">
        <v>48</v>
      </c>
      <c r="E67" s="21"/>
      <c r="F67" s="21"/>
    </row>
    <row r="68" spans="1:6" s="22" customFormat="1" ht="25.5" customHeight="1" hidden="1">
      <c r="A68" s="154"/>
      <c r="B68" s="301"/>
      <c r="C68" s="301"/>
      <c r="D68" s="302" t="s">
        <v>7</v>
      </c>
      <c r="E68" s="226"/>
      <c r="F68" s="226"/>
    </row>
    <row r="69" spans="1:6" s="22" customFormat="1" ht="16.5" customHeight="1" hidden="1" thickBot="1">
      <c r="A69" s="154"/>
      <c r="B69" s="47"/>
      <c r="C69" s="167"/>
      <c r="D69" s="223" t="s">
        <v>8</v>
      </c>
      <c r="E69" s="224"/>
      <c r="F69" s="181"/>
    </row>
    <row r="70" spans="1:6" s="22" customFormat="1" ht="19.5" customHeight="1" hidden="1" thickBot="1">
      <c r="A70" s="154"/>
      <c r="B70" s="47"/>
      <c r="C70" s="175"/>
      <c r="D70" s="146" t="s">
        <v>244</v>
      </c>
      <c r="E70" s="137"/>
      <c r="F70" s="137"/>
    </row>
    <row r="71" spans="1:7" s="11" customFormat="1" ht="22.5" customHeight="1" hidden="1" thickBot="1">
      <c r="A71" s="227">
        <v>700</v>
      </c>
      <c r="B71" s="348" t="s">
        <v>80</v>
      </c>
      <c r="C71" s="349"/>
      <c r="D71" s="350"/>
      <c r="E71" s="10">
        <f>E72</f>
        <v>0</v>
      </c>
      <c r="F71" s="157">
        <f>F72+F88</f>
        <v>0</v>
      </c>
      <c r="G71" s="58"/>
    </row>
    <row r="72" spans="1:6" s="16" customFormat="1" ht="22.5" customHeight="1" hidden="1">
      <c r="A72" s="59"/>
      <c r="B72" s="14">
        <v>70005</v>
      </c>
      <c r="C72" s="14"/>
      <c r="D72" s="14" t="s">
        <v>81</v>
      </c>
      <c r="E72" s="15">
        <f>SUM(E75:E80)</f>
        <v>0</v>
      </c>
      <c r="F72" s="15">
        <f>F73+F85</f>
        <v>0</v>
      </c>
    </row>
    <row r="73" spans="1:6" s="22" customFormat="1" ht="21" customHeight="1" hidden="1">
      <c r="A73" s="154"/>
      <c r="B73" s="168"/>
      <c r="C73" s="48"/>
      <c r="D73" s="213" t="s">
        <v>242</v>
      </c>
      <c r="E73" s="214">
        <f>E78+E79</f>
        <v>0</v>
      </c>
      <c r="F73" s="214"/>
    </row>
    <row r="74" spans="1:6" s="22" customFormat="1" ht="16.5" customHeight="1" hidden="1">
      <c r="A74" s="154"/>
      <c r="B74" s="47"/>
      <c r="C74" s="167" t="s">
        <v>78</v>
      </c>
      <c r="D74" s="230" t="s">
        <v>302</v>
      </c>
      <c r="E74" s="34"/>
      <c r="F74" s="34"/>
    </row>
    <row r="75" spans="1:6" s="22" customFormat="1" ht="25.5" hidden="1">
      <c r="A75" s="27"/>
      <c r="B75" s="60"/>
      <c r="C75" s="19" t="s">
        <v>82</v>
      </c>
      <c r="D75" s="61" t="s">
        <v>83</v>
      </c>
      <c r="E75" s="37"/>
      <c r="F75" s="37"/>
    </row>
    <row r="76" spans="1:6" s="22" customFormat="1" ht="19.5" customHeight="1" hidden="1">
      <c r="A76" s="62"/>
      <c r="B76" s="60"/>
      <c r="C76" s="19" t="s">
        <v>84</v>
      </c>
      <c r="D76" s="63" t="s">
        <v>85</v>
      </c>
      <c r="E76" s="37"/>
      <c r="F76" s="37"/>
    </row>
    <row r="77" spans="1:6" s="22" customFormat="1" ht="63.75" hidden="1">
      <c r="A77" s="27"/>
      <c r="B77" s="64"/>
      <c r="C77" s="24" t="s">
        <v>63</v>
      </c>
      <c r="D77" s="36" t="s">
        <v>64</v>
      </c>
      <c r="E77" s="34"/>
      <c r="F77" s="26"/>
    </row>
    <row r="78" spans="1:6" s="22" customFormat="1" ht="18.75" customHeight="1" hidden="1">
      <c r="A78" s="17"/>
      <c r="B78" s="23"/>
      <c r="C78" s="24" t="s">
        <v>57</v>
      </c>
      <c r="D78" s="65" t="s">
        <v>58</v>
      </c>
      <c r="E78" s="34"/>
      <c r="F78" s="26"/>
    </row>
    <row r="79" spans="1:6" s="22" customFormat="1" ht="19.5" customHeight="1" hidden="1">
      <c r="A79" s="17"/>
      <c r="B79" s="23"/>
      <c r="C79" s="24" t="s">
        <v>86</v>
      </c>
      <c r="D79" s="25" t="s">
        <v>87</v>
      </c>
      <c r="E79" s="34"/>
      <c r="F79" s="26"/>
    </row>
    <row r="80" spans="1:6" s="22" customFormat="1" ht="28.5" customHeight="1" hidden="1">
      <c r="A80" s="17"/>
      <c r="B80" s="23"/>
      <c r="C80" s="32">
        <v>6298</v>
      </c>
      <c r="D80" s="33" t="s">
        <v>46</v>
      </c>
      <c r="E80" s="34"/>
      <c r="F80" s="26"/>
    </row>
    <row r="81" spans="1:6" s="22" customFormat="1" ht="19.5" customHeight="1" hidden="1">
      <c r="A81" s="17"/>
      <c r="B81" s="23"/>
      <c r="C81" s="24" t="s">
        <v>37</v>
      </c>
      <c r="D81" s="25" t="s">
        <v>38</v>
      </c>
      <c r="E81" s="26"/>
      <c r="F81" s="26"/>
    </row>
    <row r="82" spans="1:6" s="22" customFormat="1" ht="19.5" customHeight="1" hidden="1">
      <c r="A82" s="27"/>
      <c r="B82" s="23"/>
      <c r="C82" s="24" t="s">
        <v>88</v>
      </c>
      <c r="D82" s="33" t="s">
        <v>89</v>
      </c>
      <c r="E82" s="26"/>
      <c r="F82" s="26"/>
    </row>
    <row r="83" spans="1:6" s="22" customFormat="1" ht="19.5" customHeight="1" hidden="1">
      <c r="A83" s="17"/>
      <c r="B83" s="23"/>
      <c r="C83" s="24" t="s">
        <v>73</v>
      </c>
      <c r="D83" s="25" t="s">
        <v>74</v>
      </c>
      <c r="E83" s="26"/>
      <c r="F83" s="26"/>
    </row>
    <row r="84" spans="1:6" s="22" customFormat="1" ht="19.5" customHeight="1" hidden="1">
      <c r="A84" s="17"/>
      <c r="B84" s="23"/>
      <c r="C84" s="24" t="s">
        <v>90</v>
      </c>
      <c r="D84" s="66" t="s">
        <v>91</v>
      </c>
      <c r="E84" s="26"/>
      <c r="F84" s="26"/>
    </row>
    <row r="85" spans="1:6" s="22" customFormat="1" ht="19.5" customHeight="1" hidden="1">
      <c r="A85" s="154"/>
      <c r="B85" s="47"/>
      <c r="C85" s="161" t="s">
        <v>47</v>
      </c>
      <c r="D85" s="179" t="s">
        <v>241</v>
      </c>
      <c r="E85" s="104"/>
      <c r="F85" s="104"/>
    </row>
    <row r="86" spans="1:6" s="22" customFormat="1" ht="21.75" customHeight="1" hidden="1">
      <c r="A86" s="244"/>
      <c r="B86" s="268"/>
      <c r="C86" s="310"/>
      <c r="D86" s="311" t="s">
        <v>9</v>
      </c>
      <c r="E86" s="312"/>
      <c r="F86" s="313"/>
    </row>
    <row r="87" spans="1:6" s="22" customFormat="1" ht="19.5" customHeight="1" hidden="1">
      <c r="A87" s="62"/>
      <c r="B87" s="18"/>
      <c r="C87" s="38" t="s">
        <v>47</v>
      </c>
      <c r="D87" s="20" t="s">
        <v>48</v>
      </c>
      <c r="E87" s="21"/>
      <c r="F87" s="21"/>
    </row>
    <row r="88" spans="1:6" s="16" customFormat="1" ht="22.5" customHeight="1" hidden="1">
      <c r="A88" s="59"/>
      <c r="B88" s="30">
        <v>70095</v>
      </c>
      <c r="C88" s="30"/>
      <c r="D88" s="30" t="s">
        <v>56</v>
      </c>
      <c r="E88" s="31">
        <f>SUM(E89:E91)</f>
        <v>0</v>
      </c>
      <c r="F88" s="31">
        <f>SUM(F89:F91)</f>
        <v>0</v>
      </c>
    </row>
    <row r="89" spans="1:6" s="22" customFormat="1" ht="19.5" customHeight="1" hidden="1">
      <c r="A89" s="17"/>
      <c r="B89" s="18"/>
      <c r="C89" s="19" t="s">
        <v>69</v>
      </c>
      <c r="D89" s="20" t="s">
        <v>70</v>
      </c>
      <c r="E89" s="21"/>
      <c r="F89" s="21"/>
    </row>
    <row r="90" spans="1:6" s="22" customFormat="1" ht="19.5" customHeight="1" hidden="1">
      <c r="A90" s="17"/>
      <c r="B90" s="23"/>
      <c r="C90" s="24" t="s">
        <v>37</v>
      </c>
      <c r="D90" s="25" t="s">
        <v>38</v>
      </c>
      <c r="E90" s="26"/>
      <c r="F90" s="26"/>
    </row>
    <row r="91" spans="1:6" s="22" customFormat="1" ht="19.5" customHeight="1" hidden="1" thickBot="1">
      <c r="A91" s="17"/>
      <c r="B91" s="23"/>
      <c r="C91" s="28" t="s">
        <v>73</v>
      </c>
      <c r="D91" s="25" t="s">
        <v>74</v>
      </c>
      <c r="E91" s="26"/>
      <c r="F91" s="26"/>
    </row>
    <row r="92" spans="1:6" s="11" customFormat="1" ht="20.25" customHeight="1" hidden="1" thickBot="1">
      <c r="A92" s="9">
        <v>710</v>
      </c>
      <c r="B92" s="55"/>
      <c r="C92" s="9"/>
      <c r="D92" s="9" t="s">
        <v>92</v>
      </c>
      <c r="E92" s="10">
        <f>E98+E93</f>
        <v>0</v>
      </c>
      <c r="F92" s="10">
        <f>F93</f>
        <v>0</v>
      </c>
    </row>
    <row r="93" spans="1:6" s="16" customFormat="1" ht="18.75" customHeight="1" hidden="1">
      <c r="A93" s="59"/>
      <c r="B93" s="14">
        <v>71004</v>
      </c>
      <c r="C93" s="14"/>
      <c r="D93" s="14" t="s">
        <v>93</v>
      </c>
      <c r="E93" s="15"/>
      <c r="F93" s="15">
        <f>F94</f>
        <v>0</v>
      </c>
    </row>
    <row r="94" spans="1:6" s="22" customFormat="1" ht="21.75" customHeight="1" hidden="1">
      <c r="A94" s="41"/>
      <c r="B94" s="67"/>
      <c r="C94" s="43" t="s">
        <v>37</v>
      </c>
      <c r="D94" s="44" t="s">
        <v>38</v>
      </c>
      <c r="E94" s="45"/>
      <c r="F94" s="45"/>
    </row>
    <row r="95" spans="1:6" s="22" customFormat="1" ht="8.25" customHeight="1" hidden="1">
      <c r="A95" s="46"/>
      <c r="B95" s="47"/>
      <c r="C95" s="48"/>
      <c r="D95" s="49"/>
      <c r="E95" s="50"/>
      <c r="F95" s="50"/>
    </row>
    <row r="96" spans="1:6" s="6" customFormat="1" ht="7.5" customHeight="1" hidden="1" thickBot="1">
      <c r="A96" s="68">
        <v>1</v>
      </c>
      <c r="B96" s="68">
        <v>2</v>
      </c>
      <c r="C96" s="68">
        <v>3</v>
      </c>
      <c r="D96" s="68">
        <v>4</v>
      </c>
      <c r="E96" s="68">
        <v>5</v>
      </c>
      <c r="F96" s="68">
        <v>6</v>
      </c>
    </row>
    <row r="97" spans="1:6" s="11" customFormat="1" ht="27" customHeight="1" hidden="1" thickBot="1">
      <c r="A97" s="9">
        <v>750</v>
      </c>
      <c r="B97" s="348" t="s">
        <v>94</v>
      </c>
      <c r="C97" s="349"/>
      <c r="D97" s="350"/>
      <c r="E97" s="10">
        <f>E115+E98+E104+E148+E152</f>
        <v>0</v>
      </c>
      <c r="F97" s="10">
        <f>F115+F98+F104+F148</f>
        <v>0</v>
      </c>
    </row>
    <row r="98" spans="1:6" s="16" customFormat="1" ht="18.75" customHeight="1" hidden="1">
      <c r="A98" s="59"/>
      <c r="B98" s="14">
        <v>75011</v>
      </c>
      <c r="C98" s="14"/>
      <c r="D98" s="14" t="s">
        <v>95</v>
      </c>
      <c r="E98" s="15">
        <f>SUM(E99:E100)</f>
        <v>0</v>
      </c>
      <c r="F98" s="15">
        <f>SUM(F101:F103)</f>
        <v>0</v>
      </c>
    </row>
    <row r="99" spans="1:6" s="22" customFormat="1" ht="51" hidden="1">
      <c r="A99" s="27"/>
      <c r="B99" s="69"/>
      <c r="C99" s="19" t="s">
        <v>96</v>
      </c>
      <c r="D99" s="39" t="s">
        <v>97</v>
      </c>
      <c r="E99" s="37"/>
      <c r="F99" s="21"/>
    </row>
    <row r="100" spans="1:6" s="22" customFormat="1" ht="51" hidden="1">
      <c r="A100" s="17"/>
      <c r="B100" s="32"/>
      <c r="C100" s="24" t="s">
        <v>98</v>
      </c>
      <c r="D100" s="33" t="s">
        <v>99</v>
      </c>
      <c r="E100" s="34"/>
      <c r="F100" s="26"/>
    </row>
    <row r="101" spans="1:6" s="22" customFormat="1" ht="16.5" customHeight="1" hidden="1">
      <c r="A101" s="17"/>
      <c r="B101" s="23"/>
      <c r="C101" s="24" t="s">
        <v>25</v>
      </c>
      <c r="D101" s="25" t="s">
        <v>26</v>
      </c>
      <c r="E101" s="26"/>
      <c r="F101" s="26"/>
    </row>
    <row r="102" spans="1:6" s="22" customFormat="1" ht="16.5" customHeight="1" hidden="1">
      <c r="A102" s="17"/>
      <c r="B102" s="23"/>
      <c r="C102" s="24" t="s">
        <v>29</v>
      </c>
      <c r="D102" s="25" t="s">
        <v>30</v>
      </c>
      <c r="E102" s="26"/>
      <c r="F102" s="26"/>
    </row>
    <row r="103" spans="1:6" s="22" customFormat="1" ht="16.5" customHeight="1" hidden="1">
      <c r="A103" s="17"/>
      <c r="B103" s="23"/>
      <c r="C103" s="28" t="s">
        <v>31</v>
      </c>
      <c r="D103" s="25" t="s">
        <v>32</v>
      </c>
      <c r="E103" s="26"/>
      <c r="F103" s="26"/>
    </row>
    <row r="104" spans="1:6" s="16" customFormat="1" ht="22.5" customHeight="1" hidden="1">
      <c r="A104" s="70"/>
      <c r="B104" s="30">
        <v>75022</v>
      </c>
      <c r="C104" s="30"/>
      <c r="D104" s="30" t="s">
        <v>100</v>
      </c>
      <c r="E104" s="31">
        <f>E105</f>
        <v>0</v>
      </c>
      <c r="F104" s="31">
        <f>SUM(F106:F110)</f>
        <v>0</v>
      </c>
    </row>
    <row r="105" spans="1:6" s="22" customFormat="1" ht="21" customHeight="1" hidden="1">
      <c r="A105" s="244"/>
      <c r="B105" s="206"/>
      <c r="C105" s="269"/>
      <c r="D105" s="213" t="s">
        <v>265</v>
      </c>
      <c r="E105" s="214"/>
      <c r="F105" s="214">
        <f>F109+F110</f>
        <v>0</v>
      </c>
    </row>
    <row r="106" spans="1:6" s="22" customFormat="1" ht="15.75" customHeight="1" hidden="1">
      <c r="A106" s="76"/>
      <c r="B106" s="18"/>
      <c r="C106" s="19" t="s">
        <v>101</v>
      </c>
      <c r="D106" s="20" t="s">
        <v>102</v>
      </c>
      <c r="E106" s="21"/>
      <c r="F106" s="21"/>
    </row>
    <row r="107" spans="1:6" s="22" customFormat="1" ht="15.75" customHeight="1" hidden="1">
      <c r="A107" s="17"/>
      <c r="B107" s="23"/>
      <c r="C107" s="24" t="s">
        <v>35</v>
      </c>
      <c r="D107" s="25" t="s">
        <v>36</v>
      </c>
      <c r="E107" s="26"/>
      <c r="F107" s="26"/>
    </row>
    <row r="108" spans="1:6" s="22" customFormat="1" ht="15.75" customHeight="1" hidden="1">
      <c r="A108" s="17"/>
      <c r="B108" s="23"/>
      <c r="C108" s="24" t="s">
        <v>103</v>
      </c>
      <c r="D108" s="25" t="s">
        <v>104</v>
      </c>
      <c r="E108" s="26"/>
      <c r="F108" s="26"/>
    </row>
    <row r="109" spans="1:6" s="22" customFormat="1" ht="15.75" customHeight="1" hidden="1">
      <c r="A109" s="17"/>
      <c r="B109" s="23"/>
      <c r="C109" s="24" t="s">
        <v>37</v>
      </c>
      <c r="D109" s="25" t="s">
        <v>38</v>
      </c>
      <c r="E109" s="26"/>
      <c r="F109" s="26"/>
    </row>
    <row r="110" spans="1:6" s="22" customFormat="1" ht="15.75" customHeight="1" hidden="1">
      <c r="A110" s="17"/>
      <c r="B110" s="23"/>
      <c r="C110" s="28" t="s">
        <v>105</v>
      </c>
      <c r="D110" s="25" t="s">
        <v>106</v>
      </c>
      <c r="E110" s="26"/>
      <c r="F110" s="26"/>
    </row>
    <row r="111" spans="1:6" s="22" customFormat="1" ht="14.25" customHeight="1" hidden="1" thickBot="1">
      <c r="A111" s="46"/>
      <c r="B111" s="47"/>
      <c r="C111" s="48"/>
      <c r="D111" s="49"/>
      <c r="E111" s="50"/>
      <c r="F111" s="50"/>
    </row>
    <row r="112" spans="1:6" s="4" customFormat="1" ht="22.5" customHeight="1" hidden="1">
      <c r="A112" s="374" t="s">
        <v>15</v>
      </c>
      <c r="B112" s="376" t="s">
        <v>16</v>
      </c>
      <c r="C112" s="376" t="s">
        <v>17</v>
      </c>
      <c r="D112" s="376" t="s">
        <v>18</v>
      </c>
      <c r="E112" s="372" t="s">
        <v>19</v>
      </c>
      <c r="F112" s="372" t="s">
        <v>20</v>
      </c>
    </row>
    <row r="113" spans="1:6" s="4" customFormat="1" ht="15" customHeight="1" hidden="1" thickBot="1">
      <c r="A113" s="375"/>
      <c r="B113" s="373"/>
      <c r="C113" s="373"/>
      <c r="D113" s="373"/>
      <c r="E113" s="373"/>
      <c r="F113" s="373"/>
    </row>
    <row r="114" spans="1:6" s="6" customFormat="1" ht="7.5" customHeight="1" hidden="1">
      <c r="A114" s="51">
        <v>1</v>
      </c>
      <c r="B114" s="51">
        <v>2</v>
      </c>
      <c r="C114" s="51">
        <v>3</v>
      </c>
      <c r="D114" s="51">
        <v>3</v>
      </c>
      <c r="E114" s="51">
        <v>4</v>
      </c>
      <c r="F114" s="51">
        <v>5</v>
      </c>
    </row>
    <row r="115" spans="1:6" s="16" customFormat="1" ht="22.5" customHeight="1" hidden="1">
      <c r="A115" s="147"/>
      <c r="B115" s="30">
        <v>75023</v>
      </c>
      <c r="C115" s="30"/>
      <c r="D115" s="30" t="s">
        <v>107</v>
      </c>
      <c r="E115" s="31">
        <f>E130</f>
        <v>0</v>
      </c>
      <c r="F115" s="31">
        <f>SUM(F119:F147)-F141</f>
        <v>0</v>
      </c>
    </row>
    <row r="116" spans="1:6" s="22" customFormat="1" ht="25.5" hidden="1">
      <c r="A116" s="76"/>
      <c r="B116" s="71"/>
      <c r="C116" s="19" t="s">
        <v>108</v>
      </c>
      <c r="D116" s="39" t="s">
        <v>109</v>
      </c>
      <c r="E116" s="37"/>
      <c r="F116" s="21"/>
    </row>
    <row r="117" spans="1:6" s="22" customFormat="1" ht="19.5" customHeight="1" hidden="1">
      <c r="A117" s="27"/>
      <c r="B117" s="35"/>
      <c r="C117" s="24" t="s">
        <v>43</v>
      </c>
      <c r="D117" s="65" t="s">
        <v>44</v>
      </c>
      <c r="E117" s="34"/>
      <c r="F117" s="26"/>
    </row>
    <row r="118" spans="1:6" s="22" customFormat="1" ht="38.25" hidden="1">
      <c r="A118" s="17"/>
      <c r="B118" s="32"/>
      <c r="C118" s="32">
        <v>6298</v>
      </c>
      <c r="D118" s="33" t="s">
        <v>46</v>
      </c>
      <c r="E118" s="34"/>
      <c r="F118" s="26"/>
    </row>
    <row r="119" spans="1:6" s="22" customFormat="1" ht="17.25" customHeight="1" hidden="1">
      <c r="A119" s="17"/>
      <c r="B119" s="23"/>
      <c r="C119" s="24" t="s">
        <v>110</v>
      </c>
      <c r="D119" s="25" t="s">
        <v>111</v>
      </c>
      <c r="E119" s="26"/>
      <c r="F119" s="26"/>
    </row>
    <row r="120" spans="1:6" s="22" customFormat="1" ht="17.25" customHeight="1" hidden="1">
      <c r="A120" s="17"/>
      <c r="B120" s="23"/>
      <c r="C120" s="24" t="s">
        <v>25</v>
      </c>
      <c r="D120" s="25" t="s">
        <v>26</v>
      </c>
      <c r="E120" s="26"/>
      <c r="F120" s="26"/>
    </row>
    <row r="121" spans="1:6" s="22" customFormat="1" ht="17.25" customHeight="1" hidden="1">
      <c r="A121" s="17"/>
      <c r="B121" s="23"/>
      <c r="C121" s="24" t="s">
        <v>27</v>
      </c>
      <c r="D121" s="25" t="s">
        <v>28</v>
      </c>
      <c r="E121" s="26"/>
      <c r="F121" s="26"/>
    </row>
    <row r="122" spans="1:6" s="22" customFormat="1" ht="17.25" customHeight="1" hidden="1">
      <c r="A122" s="17"/>
      <c r="B122" s="23"/>
      <c r="C122" s="24" t="s">
        <v>29</v>
      </c>
      <c r="D122" s="25" t="s">
        <v>30</v>
      </c>
      <c r="E122" s="26"/>
      <c r="F122" s="26"/>
    </row>
    <row r="123" spans="1:6" s="22" customFormat="1" ht="17.25" customHeight="1" hidden="1">
      <c r="A123" s="17"/>
      <c r="B123" s="23"/>
      <c r="C123" s="24" t="s">
        <v>31</v>
      </c>
      <c r="D123" s="25" t="s">
        <v>32</v>
      </c>
      <c r="E123" s="26"/>
      <c r="F123" s="26"/>
    </row>
    <row r="124" spans="1:6" s="22" customFormat="1" ht="17.25" customHeight="1" hidden="1">
      <c r="A124" s="17"/>
      <c r="B124" s="23"/>
      <c r="C124" s="24" t="s">
        <v>112</v>
      </c>
      <c r="D124" s="25" t="s">
        <v>113</v>
      </c>
      <c r="E124" s="26"/>
      <c r="F124" s="26"/>
    </row>
    <row r="125" spans="1:6" s="22" customFormat="1" ht="17.25" customHeight="1" hidden="1">
      <c r="A125" s="17"/>
      <c r="B125" s="23"/>
      <c r="C125" s="24" t="s">
        <v>33</v>
      </c>
      <c r="D125" s="25" t="s">
        <v>34</v>
      </c>
      <c r="E125" s="26"/>
      <c r="F125" s="26"/>
    </row>
    <row r="126" spans="1:6" s="22" customFormat="1" ht="17.25" customHeight="1" hidden="1">
      <c r="A126" s="17"/>
      <c r="B126" s="23"/>
      <c r="C126" s="24" t="s">
        <v>35</v>
      </c>
      <c r="D126" s="25" t="s">
        <v>36</v>
      </c>
      <c r="E126" s="26"/>
      <c r="F126" s="26"/>
    </row>
    <row r="127" spans="1:6" s="22" customFormat="1" ht="17.25" customHeight="1" hidden="1">
      <c r="A127" s="17"/>
      <c r="B127" s="23"/>
      <c r="C127" s="24" t="s">
        <v>69</v>
      </c>
      <c r="D127" s="25" t="s">
        <v>70</v>
      </c>
      <c r="E127" s="26"/>
      <c r="F127" s="26"/>
    </row>
    <row r="128" spans="1:6" s="22" customFormat="1" ht="17.25" customHeight="1" hidden="1">
      <c r="A128" s="17"/>
      <c r="B128" s="23"/>
      <c r="C128" s="24" t="s">
        <v>78</v>
      </c>
      <c r="D128" s="25" t="s">
        <v>79</v>
      </c>
      <c r="E128" s="26"/>
      <c r="F128" s="26"/>
    </row>
    <row r="129" spans="1:6" s="22" customFormat="1" ht="17.25" customHeight="1" hidden="1">
      <c r="A129" s="17"/>
      <c r="B129" s="23"/>
      <c r="C129" s="24" t="s">
        <v>114</v>
      </c>
      <c r="D129" s="25" t="s">
        <v>115</v>
      </c>
      <c r="E129" s="26"/>
      <c r="F129" s="26"/>
    </row>
    <row r="130" spans="1:6" s="22" customFormat="1" ht="19.5" customHeight="1" hidden="1">
      <c r="A130" s="154"/>
      <c r="B130" s="150"/>
      <c r="C130" s="24"/>
      <c r="D130" s="303" t="s">
        <v>245</v>
      </c>
      <c r="E130" s="75"/>
      <c r="F130" s="75"/>
    </row>
    <row r="131" spans="1:6" s="22" customFormat="1" ht="13.5" customHeight="1" hidden="1">
      <c r="A131" s="244"/>
      <c r="B131" s="268"/>
      <c r="C131" s="273" t="s">
        <v>103</v>
      </c>
      <c r="D131" s="274" t="s">
        <v>297</v>
      </c>
      <c r="E131" s="270"/>
      <c r="F131" s="45"/>
    </row>
    <row r="132" spans="1:6" s="22" customFormat="1" ht="17.25" customHeight="1" hidden="1">
      <c r="A132" s="76"/>
      <c r="B132" s="23"/>
      <c r="C132" s="24" t="s">
        <v>37</v>
      </c>
      <c r="D132" s="25" t="s">
        <v>38</v>
      </c>
      <c r="E132" s="26"/>
      <c r="F132" s="26"/>
    </row>
    <row r="133" spans="1:6" s="22" customFormat="1" ht="17.25" customHeight="1" hidden="1">
      <c r="A133" s="17"/>
      <c r="B133" s="23"/>
      <c r="C133" s="24" t="s">
        <v>116</v>
      </c>
      <c r="D133" s="25" t="s">
        <v>117</v>
      </c>
      <c r="E133" s="26"/>
      <c r="F133" s="26"/>
    </row>
    <row r="134" spans="1:6" s="22" customFormat="1" ht="25.5" hidden="1">
      <c r="A134" s="17"/>
      <c r="B134" s="23"/>
      <c r="C134" s="24" t="s">
        <v>118</v>
      </c>
      <c r="D134" s="33" t="s">
        <v>119</v>
      </c>
      <c r="E134" s="26"/>
      <c r="F134" s="26"/>
    </row>
    <row r="135" spans="1:6" s="22" customFormat="1" ht="25.5" hidden="1">
      <c r="A135" s="17"/>
      <c r="B135" s="23"/>
      <c r="C135" s="24" t="s">
        <v>120</v>
      </c>
      <c r="D135" s="33" t="s">
        <v>121</v>
      </c>
      <c r="E135" s="26"/>
      <c r="F135" s="26"/>
    </row>
    <row r="136" spans="1:6" s="22" customFormat="1" ht="25.5" hidden="1">
      <c r="A136" s="17"/>
      <c r="B136" s="23"/>
      <c r="C136" s="24" t="s">
        <v>88</v>
      </c>
      <c r="D136" s="33" t="s">
        <v>89</v>
      </c>
      <c r="E136" s="26"/>
      <c r="F136" s="26"/>
    </row>
    <row r="137" spans="1:6" s="22" customFormat="1" ht="16.5" customHeight="1" hidden="1">
      <c r="A137" s="17"/>
      <c r="B137" s="23"/>
      <c r="C137" s="24" t="s">
        <v>105</v>
      </c>
      <c r="D137" s="25" t="s">
        <v>106</v>
      </c>
      <c r="E137" s="26"/>
      <c r="F137" s="26"/>
    </row>
    <row r="138" spans="1:6" s="22" customFormat="1" ht="16.5" customHeight="1" hidden="1">
      <c r="A138" s="17"/>
      <c r="B138" s="23"/>
      <c r="C138" s="24" t="s">
        <v>73</v>
      </c>
      <c r="D138" s="25" t="s">
        <v>74</v>
      </c>
      <c r="E138" s="26"/>
      <c r="F138" s="26"/>
    </row>
    <row r="139" spans="1:6" s="22" customFormat="1" ht="14.25" customHeight="1" hidden="1">
      <c r="A139" s="41"/>
      <c r="B139" s="72"/>
      <c r="C139" s="73" t="s">
        <v>39</v>
      </c>
      <c r="D139" s="74" t="s">
        <v>40</v>
      </c>
      <c r="E139" s="75"/>
      <c r="F139" s="75"/>
    </row>
    <row r="140" spans="1:6" s="22" customFormat="1" ht="12" customHeight="1" hidden="1">
      <c r="A140" s="46"/>
      <c r="B140" s="47"/>
      <c r="C140" s="48"/>
      <c r="D140" s="49"/>
      <c r="E140" s="50"/>
      <c r="F140" s="50"/>
    </row>
    <row r="141" spans="1:6" s="6" customFormat="1" ht="7.5" customHeight="1" hidden="1">
      <c r="A141" s="51">
        <v>1</v>
      </c>
      <c r="B141" s="51">
        <v>2</v>
      </c>
      <c r="C141" s="51">
        <v>3</v>
      </c>
      <c r="D141" s="51">
        <v>4</v>
      </c>
      <c r="E141" s="51"/>
      <c r="F141" s="51">
        <v>6</v>
      </c>
    </row>
    <row r="142" spans="1:6" s="22" customFormat="1" ht="25.5" hidden="1">
      <c r="A142" s="76"/>
      <c r="B142" s="18"/>
      <c r="C142" s="19" t="s">
        <v>122</v>
      </c>
      <c r="D142" s="39" t="s">
        <v>123</v>
      </c>
      <c r="E142" s="21"/>
      <c r="F142" s="21"/>
    </row>
    <row r="143" spans="1:6" s="22" customFormat="1" ht="25.5" hidden="1">
      <c r="A143" s="17"/>
      <c r="B143" s="23"/>
      <c r="C143" s="24" t="s">
        <v>124</v>
      </c>
      <c r="D143" s="33" t="s">
        <v>125</v>
      </c>
      <c r="E143" s="26"/>
      <c r="F143" s="26"/>
    </row>
    <row r="144" spans="1:6" s="22" customFormat="1" ht="19.5" customHeight="1" hidden="1">
      <c r="A144" s="17"/>
      <c r="B144" s="23"/>
      <c r="C144" s="24" t="s">
        <v>47</v>
      </c>
      <c r="D144" s="25" t="s">
        <v>48</v>
      </c>
      <c r="E144" s="26"/>
      <c r="F144" s="26"/>
    </row>
    <row r="145" spans="1:6" s="22" customFormat="1" ht="25.5" hidden="1">
      <c r="A145" s="17"/>
      <c r="B145" s="23"/>
      <c r="C145" s="24" t="s">
        <v>126</v>
      </c>
      <c r="D145" s="33" t="s">
        <v>127</v>
      </c>
      <c r="E145" s="26"/>
      <c r="F145" s="26"/>
    </row>
    <row r="146" spans="1:6" s="22" customFormat="1" ht="17.25" customHeight="1" hidden="1">
      <c r="A146" s="17"/>
      <c r="B146" s="23"/>
      <c r="C146" s="24" t="s">
        <v>49</v>
      </c>
      <c r="D146" s="25" t="s">
        <v>48</v>
      </c>
      <c r="E146" s="26"/>
      <c r="F146" s="26"/>
    </row>
    <row r="147" spans="1:6" s="22" customFormat="1" ht="17.25" customHeight="1" hidden="1">
      <c r="A147" s="17"/>
      <c r="B147" s="23"/>
      <c r="C147" s="28" t="s">
        <v>128</v>
      </c>
      <c r="D147" s="25" t="s">
        <v>48</v>
      </c>
      <c r="E147" s="26"/>
      <c r="F147" s="26"/>
    </row>
    <row r="148" spans="1:6" s="16" customFormat="1" ht="19.5" customHeight="1" hidden="1">
      <c r="A148" s="147"/>
      <c r="B148" s="30">
        <v>75095</v>
      </c>
      <c r="C148" s="151"/>
      <c r="D148" s="30" t="s">
        <v>56</v>
      </c>
      <c r="E148" s="31"/>
      <c r="F148" s="31">
        <f>F149</f>
        <v>0</v>
      </c>
    </row>
    <row r="149" spans="1:6" s="22" customFormat="1" ht="20.25" customHeight="1" hidden="1">
      <c r="A149" s="154"/>
      <c r="B149" s="47"/>
      <c r="C149" s="160" t="s">
        <v>33</v>
      </c>
      <c r="D149" s="179" t="s">
        <v>265</v>
      </c>
      <c r="E149" s="104"/>
      <c r="F149" s="104"/>
    </row>
    <row r="150" spans="1:6" s="22" customFormat="1" ht="13.5" customHeight="1" hidden="1">
      <c r="A150" s="154"/>
      <c r="B150" s="47"/>
      <c r="C150" s="161" t="s">
        <v>35</v>
      </c>
      <c r="D150" s="200" t="s">
        <v>274</v>
      </c>
      <c r="E150" s="181"/>
      <c r="F150" s="21"/>
    </row>
    <row r="151" spans="1:6" s="22" customFormat="1" ht="13.5" customHeight="1" hidden="1">
      <c r="A151" s="244"/>
      <c r="B151" s="268"/>
      <c r="C151" s="273" t="s">
        <v>103</v>
      </c>
      <c r="D151" s="274" t="s">
        <v>287</v>
      </c>
      <c r="E151" s="275"/>
      <c r="F151" s="75"/>
    </row>
    <row r="152" spans="1:6" s="16" customFormat="1" ht="22.5" customHeight="1" hidden="1">
      <c r="A152" s="147"/>
      <c r="B152" s="30">
        <v>75075</v>
      </c>
      <c r="C152" s="151"/>
      <c r="D152" s="30" t="s">
        <v>129</v>
      </c>
      <c r="E152" s="31">
        <f>E153</f>
        <v>0</v>
      </c>
      <c r="F152" s="31">
        <f>SUM(F153:F160)</f>
        <v>0</v>
      </c>
    </row>
    <row r="153" spans="1:6" s="22" customFormat="1" ht="15" customHeight="1" hidden="1">
      <c r="A153" s="154"/>
      <c r="B153" s="47"/>
      <c r="C153" s="160" t="s">
        <v>33</v>
      </c>
      <c r="D153" s="179" t="s">
        <v>242</v>
      </c>
      <c r="E153" s="104">
        <f>E154+E155</f>
        <v>0</v>
      </c>
      <c r="F153" s="104"/>
    </row>
    <row r="154" spans="1:6" s="22" customFormat="1" ht="17.25" customHeight="1" hidden="1">
      <c r="A154" s="244"/>
      <c r="B154" s="268"/>
      <c r="C154" s="159"/>
      <c r="D154" s="274" t="s">
        <v>293</v>
      </c>
      <c r="E154" s="282"/>
      <c r="F154" s="45"/>
    </row>
    <row r="155" spans="1:6" s="22" customFormat="1" ht="17.25" customHeight="1" hidden="1">
      <c r="A155" s="76"/>
      <c r="B155" s="18"/>
      <c r="C155" s="19" t="s">
        <v>37</v>
      </c>
      <c r="D155" s="20" t="s">
        <v>38</v>
      </c>
      <c r="E155" s="21"/>
      <c r="F155" s="21"/>
    </row>
    <row r="156" spans="1:6" s="22" customFormat="1" ht="17.25" customHeight="1" hidden="1" thickBot="1">
      <c r="A156" s="17"/>
      <c r="B156" s="23"/>
      <c r="C156" s="28" t="s">
        <v>73</v>
      </c>
      <c r="D156" s="25" t="s">
        <v>74</v>
      </c>
      <c r="E156" s="26"/>
      <c r="F156" s="26"/>
    </row>
    <row r="157" spans="1:6" s="11" customFormat="1" ht="54.75" customHeight="1" hidden="1" thickBot="1">
      <c r="A157" s="9">
        <v>751</v>
      </c>
      <c r="B157" s="354" t="s">
        <v>130</v>
      </c>
      <c r="C157" s="355"/>
      <c r="D157" s="356"/>
      <c r="E157" s="10">
        <f>E158+E163</f>
        <v>0</v>
      </c>
      <c r="F157" s="10">
        <f>F158+F163</f>
        <v>0</v>
      </c>
    </row>
    <row r="158" spans="1:6" s="16" customFormat="1" ht="28.5" hidden="1">
      <c r="A158" s="59"/>
      <c r="B158" s="14">
        <v>75101</v>
      </c>
      <c r="C158" s="14"/>
      <c r="D158" s="78" t="s">
        <v>131</v>
      </c>
      <c r="E158" s="15">
        <f>E159</f>
        <v>0</v>
      </c>
      <c r="F158" s="15">
        <f>SUM(F160:F162)</f>
        <v>0</v>
      </c>
    </row>
    <row r="159" spans="1:6" s="22" customFormat="1" ht="51" hidden="1">
      <c r="A159" s="27"/>
      <c r="B159" s="69"/>
      <c r="C159" s="19" t="s">
        <v>96</v>
      </c>
      <c r="D159" s="61" t="s">
        <v>97</v>
      </c>
      <c r="E159" s="37"/>
      <c r="F159" s="21"/>
    </row>
    <row r="160" spans="1:6" s="22" customFormat="1" ht="17.25" customHeight="1" hidden="1">
      <c r="A160" s="17"/>
      <c r="B160" s="23"/>
      <c r="C160" s="24" t="s">
        <v>29</v>
      </c>
      <c r="D160" s="25" t="s">
        <v>30</v>
      </c>
      <c r="E160" s="26"/>
      <c r="F160" s="26"/>
    </row>
    <row r="161" spans="1:6" s="22" customFormat="1" ht="17.25" customHeight="1" hidden="1">
      <c r="A161" s="17"/>
      <c r="B161" s="23"/>
      <c r="C161" s="24" t="s">
        <v>31</v>
      </c>
      <c r="D161" s="25" t="s">
        <v>32</v>
      </c>
      <c r="E161" s="26"/>
      <c r="F161" s="26"/>
    </row>
    <row r="162" spans="1:6" s="22" customFormat="1" ht="17.25" customHeight="1" hidden="1">
      <c r="A162" s="17"/>
      <c r="B162" s="23"/>
      <c r="C162" s="28" t="s">
        <v>33</v>
      </c>
      <c r="D162" s="25" t="s">
        <v>34</v>
      </c>
      <c r="E162" s="26"/>
      <c r="F162" s="26"/>
    </row>
    <row r="163" spans="1:6" s="16" customFormat="1" ht="54" customHeight="1" hidden="1">
      <c r="A163" s="70"/>
      <c r="B163" s="211">
        <v>75109</v>
      </c>
      <c r="C163" s="211"/>
      <c r="D163" s="220" t="s">
        <v>132</v>
      </c>
      <c r="E163" s="212">
        <f>E164</f>
        <v>0</v>
      </c>
      <c r="F163" s="212">
        <f>SUM(F167:F173)</f>
        <v>0</v>
      </c>
    </row>
    <row r="164" spans="1:6" s="22" customFormat="1" ht="21" customHeight="1" hidden="1">
      <c r="A164" s="154"/>
      <c r="B164" s="168"/>
      <c r="C164" s="48"/>
      <c r="D164" s="213" t="s">
        <v>242</v>
      </c>
      <c r="E164" s="214">
        <f>E165+E166</f>
        <v>0</v>
      </c>
      <c r="F164" s="104"/>
    </row>
    <row r="165" spans="1:6" s="22" customFormat="1" ht="21" customHeight="1" hidden="1">
      <c r="A165" s="154"/>
      <c r="B165" s="168"/>
      <c r="C165" s="48"/>
      <c r="D165" s="218" t="s">
        <v>266</v>
      </c>
      <c r="E165" s="219"/>
      <c r="F165" s="205"/>
    </row>
    <row r="166" spans="1:6" s="22" customFormat="1" ht="21" customHeight="1" hidden="1">
      <c r="A166" s="154"/>
      <c r="B166" s="168"/>
      <c r="C166" s="48"/>
      <c r="D166" s="215" t="s">
        <v>264</v>
      </c>
      <c r="E166" s="217"/>
      <c r="F166" s="21"/>
    </row>
    <row r="167" spans="1:6" s="22" customFormat="1" ht="19.5" customHeight="1" hidden="1">
      <c r="A167" s="154"/>
      <c r="B167" s="47"/>
      <c r="C167" s="48" t="s">
        <v>101</v>
      </c>
      <c r="D167" s="210" t="s">
        <v>102</v>
      </c>
      <c r="E167" s="216"/>
      <c r="F167" s="21"/>
    </row>
    <row r="168" spans="1:6" s="22" customFormat="1" ht="19.5" customHeight="1" hidden="1">
      <c r="A168" s="154"/>
      <c r="B168" s="47"/>
      <c r="C168" s="48" t="s">
        <v>29</v>
      </c>
      <c r="D168" s="210" t="s">
        <v>30</v>
      </c>
      <c r="E168" s="216"/>
      <c r="F168" s="21"/>
    </row>
    <row r="169" spans="1:6" s="22" customFormat="1" ht="19.5" customHeight="1" hidden="1">
      <c r="A169" s="154"/>
      <c r="B169" s="47"/>
      <c r="C169" s="48" t="s">
        <v>31</v>
      </c>
      <c r="D169" s="210" t="s">
        <v>32</v>
      </c>
      <c r="E169" s="216"/>
      <c r="F169" s="21"/>
    </row>
    <row r="170" spans="1:6" s="22" customFormat="1" ht="19.5" customHeight="1" hidden="1">
      <c r="A170" s="154"/>
      <c r="B170" s="47"/>
      <c r="C170" s="48" t="s">
        <v>33</v>
      </c>
      <c r="D170" s="210" t="s">
        <v>34</v>
      </c>
      <c r="E170" s="216"/>
      <c r="F170" s="21"/>
    </row>
    <row r="171" spans="1:6" s="22" customFormat="1" ht="19.5" customHeight="1" hidden="1">
      <c r="A171" s="154"/>
      <c r="B171" s="47"/>
      <c r="C171" s="48" t="s">
        <v>35</v>
      </c>
      <c r="D171" s="210" t="s">
        <v>36</v>
      </c>
      <c r="E171" s="216"/>
      <c r="F171" s="21"/>
    </row>
    <row r="172" spans="1:6" s="22" customFormat="1" ht="19.5" customHeight="1" hidden="1">
      <c r="A172" s="154"/>
      <c r="B172" s="47"/>
      <c r="C172" s="48" t="s">
        <v>69</v>
      </c>
      <c r="D172" s="210" t="s">
        <v>70</v>
      </c>
      <c r="E172" s="216"/>
      <c r="F172" s="21"/>
    </row>
    <row r="173" spans="1:6" s="22" customFormat="1" ht="19.5" customHeight="1" hidden="1" thickBot="1">
      <c r="A173" s="76"/>
      <c r="B173" s="18"/>
      <c r="C173" s="38" t="s">
        <v>37</v>
      </c>
      <c r="D173" s="20" t="s">
        <v>38</v>
      </c>
      <c r="E173" s="21"/>
      <c r="F173" s="21"/>
    </row>
    <row r="174" spans="1:6" s="11" customFormat="1" ht="23.25" customHeight="1" hidden="1" thickBot="1">
      <c r="A174" s="80">
        <v>752</v>
      </c>
      <c r="B174" s="55"/>
      <c r="C174" s="9"/>
      <c r="D174" s="77" t="s">
        <v>133</v>
      </c>
      <c r="E174" s="10">
        <f>E175</f>
        <v>0</v>
      </c>
      <c r="F174" s="10">
        <f>F175</f>
        <v>0</v>
      </c>
    </row>
    <row r="175" spans="1:6" s="16" customFormat="1" ht="23.25" customHeight="1" hidden="1">
      <c r="A175" s="54"/>
      <c r="B175" s="81">
        <v>75212</v>
      </c>
      <c r="C175" s="81"/>
      <c r="D175" s="82" t="s">
        <v>134</v>
      </c>
      <c r="E175" s="83">
        <f>SUM(E176:E179)-E177</f>
        <v>0</v>
      </c>
      <c r="F175" s="83">
        <f>SUM(F176:F179)-F177</f>
        <v>0</v>
      </c>
    </row>
    <row r="176" spans="1:6" s="22" customFormat="1" ht="51" hidden="1">
      <c r="A176" s="41"/>
      <c r="B176" s="84"/>
      <c r="C176" s="73" t="s">
        <v>96</v>
      </c>
      <c r="D176" s="85" t="s">
        <v>97</v>
      </c>
      <c r="E176" s="75"/>
      <c r="F176" s="75"/>
    </row>
    <row r="177" spans="1:6" s="6" customFormat="1" ht="7.5" customHeight="1" hidden="1">
      <c r="A177" s="51">
        <v>1</v>
      </c>
      <c r="B177" s="51">
        <v>2</v>
      </c>
      <c r="C177" s="51">
        <v>3</v>
      </c>
      <c r="D177" s="51">
        <v>4</v>
      </c>
      <c r="E177" s="51">
        <v>5</v>
      </c>
      <c r="F177" s="51">
        <v>6</v>
      </c>
    </row>
    <row r="178" spans="1:6" s="22" customFormat="1" ht="38.25" hidden="1">
      <c r="A178" s="86"/>
      <c r="B178" s="87"/>
      <c r="C178" s="43" t="s">
        <v>76</v>
      </c>
      <c r="D178" s="44" t="s">
        <v>77</v>
      </c>
      <c r="E178" s="45"/>
      <c r="F178" s="45"/>
    </row>
    <row r="179" spans="1:6" s="22" customFormat="1" ht="16.5" customHeight="1" hidden="1" thickBot="1">
      <c r="A179" s="76"/>
      <c r="B179" s="88"/>
      <c r="C179" s="38" t="s">
        <v>37</v>
      </c>
      <c r="D179" s="39" t="s">
        <v>38</v>
      </c>
      <c r="E179" s="21"/>
      <c r="F179" s="21"/>
    </row>
    <row r="180" spans="1:6" s="11" customFormat="1" ht="31.5" customHeight="1" hidden="1" thickBot="1">
      <c r="A180" s="80">
        <v>754</v>
      </c>
      <c r="B180" s="354" t="s">
        <v>135</v>
      </c>
      <c r="C180" s="355"/>
      <c r="D180" s="356"/>
      <c r="E180" s="10">
        <f>E183</f>
        <v>0</v>
      </c>
      <c r="F180" s="10">
        <f>F200+F181+F183+F206</f>
        <v>0</v>
      </c>
    </row>
    <row r="181" spans="1:6" s="16" customFormat="1" ht="21" customHeight="1" hidden="1">
      <c r="A181" s="54"/>
      <c r="B181" s="14">
        <v>75403</v>
      </c>
      <c r="C181" s="14"/>
      <c r="D181" s="78" t="s">
        <v>136</v>
      </c>
      <c r="E181" s="15">
        <f>E182</f>
        <v>0</v>
      </c>
      <c r="F181" s="15">
        <f>F182</f>
        <v>0</v>
      </c>
    </row>
    <row r="182" spans="1:6" s="22" customFormat="1" ht="21.75" customHeight="1" hidden="1">
      <c r="A182" s="17"/>
      <c r="B182" s="71"/>
      <c r="C182" s="38" t="s">
        <v>35</v>
      </c>
      <c r="D182" s="39" t="s">
        <v>36</v>
      </c>
      <c r="E182" s="21"/>
      <c r="F182" s="21"/>
    </row>
    <row r="183" spans="1:6" s="16" customFormat="1" ht="21" customHeight="1" hidden="1">
      <c r="A183" s="147"/>
      <c r="B183" s="164">
        <v>75412</v>
      </c>
      <c r="C183" s="151"/>
      <c r="D183" s="89" t="s">
        <v>137</v>
      </c>
      <c r="E183" s="31">
        <f>E184+E197</f>
        <v>0</v>
      </c>
      <c r="F183" s="31">
        <f>SUM(F187:F199)</f>
        <v>0</v>
      </c>
    </row>
    <row r="184" spans="1:6" s="22" customFormat="1" ht="22.5" customHeight="1" hidden="1">
      <c r="A184" s="154"/>
      <c r="B184" s="47"/>
      <c r="C184" s="160" t="s">
        <v>33</v>
      </c>
      <c r="D184" s="179" t="s">
        <v>242</v>
      </c>
      <c r="E184" s="104"/>
      <c r="F184" s="104"/>
    </row>
    <row r="185" spans="1:6" s="22" customFormat="1" ht="12.75" hidden="1">
      <c r="A185" s="154"/>
      <c r="B185" s="47"/>
      <c r="C185" s="161" t="s">
        <v>35</v>
      </c>
      <c r="D185" s="200" t="s">
        <v>303</v>
      </c>
      <c r="E185" s="181"/>
      <c r="F185" s="21"/>
    </row>
    <row r="186" spans="1:6" s="22" customFormat="1" ht="38.25" hidden="1">
      <c r="A186" s="154"/>
      <c r="B186" s="163"/>
      <c r="C186" s="159" t="s">
        <v>76</v>
      </c>
      <c r="D186" s="44" t="s">
        <v>77</v>
      </c>
      <c r="E186" s="45"/>
      <c r="F186" s="45"/>
    </row>
    <row r="187" spans="1:6" s="22" customFormat="1" ht="16.5" customHeight="1" hidden="1">
      <c r="A187" s="154"/>
      <c r="B187" s="47"/>
      <c r="C187" s="160" t="s">
        <v>101</v>
      </c>
      <c r="D187" s="20" t="s">
        <v>102</v>
      </c>
      <c r="E187" s="21"/>
      <c r="F187" s="21"/>
    </row>
    <row r="188" spans="1:6" s="22" customFormat="1" ht="16.5" customHeight="1" hidden="1">
      <c r="A188" s="154"/>
      <c r="B188" s="47"/>
      <c r="C188" s="161" t="s">
        <v>29</v>
      </c>
      <c r="D188" s="25" t="s">
        <v>30</v>
      </c>
      <c r="E188" s="26"/>
      <c r="F188" s="26"/>
    </row>
    <row r="189" spans="1:6" s="22" customFormat="1" ht="16.5" customHeight="1" hidden="1">
      <c r="A189" s="154"/>
      <c r="B189" s="47"/>
      <c r="C189" s="161" t="s">
        <v>33</v>
      </c>
      <c r="D189" s="25" t="s">
        <v>34</v>
      </c>
      <c r="E189" s="26"/>
      <c r="F189" s="26"/>
    </row>
    <row r="190" spans="1:6" s="22" customFormat="1" ht="16.5" customHeight="1" hidden="1">
      <c r="A190" s="154"/>
      <c r="B190" s="47"/>
      <c r="C190" s="161" t="s">
        <v>35</v>
      </c>
      <c r="D190" s="25" t="s">
        <v>36</v>
      </c>
      <c r="E190" s="26"/>
      <c r="F190" s="26"/>
    </row>
    <row r="191" spans="1:6" s="22" customFormat="1" ht="16.5" customHeight="1" hidden="1">
      <c r="A191" s="154"/>
      <c r="B191" s="47"/>
      <c r="C191" s="161" t="s">
        <v>103</v>
      </c>
      <c r="D191" s="25" t="s">
        <v>104</v>
      </c>
      <c r="E191" s="26"/>
      <c r="F191" s="26"/>
    </row>
    <row r="192" spans="1:6" s="22" customFormat="1" ht="16.5" customHeight="1" hidden="1">
      <c r="A192" s="154"/>
      <c r="B192" s="47"/>
      <c r="C192" s="161" t="s">
        <v>69</v>
      </c>
      <c r="D192" s="25" t="s">
        <v>70</v>
      </c>
      <c r="E192" s="26"/>
      <c r="F192" s="26"/>
    </row>
    <row r="193" spans="1:6" s="22" customFormat="1" ht="16.5" customHeight="1" hidden="1">
      <c r="A193" s="154"/>
      <c r="B193" s="47"/>
      <c r="C193" s="161" t="s">
        <v>78</v>
      </c>
      <c r="D193" s="25" t="s">
        <v>79</v>
      </c>
      <c r="E193" s="26"/>
      <c r="F193" s="26"/>
    </row>
    <row r="194" spans="1:6" s="22" customFormat="1" ht="16.5" customHeight="1" hidden="1">
      <c r="A194" s="154"/>
      <c r="B194" s="47"/>
      <c r="C194" s="161" t="s">
        <v>37</v>
      </c>
      <c r="D194" s="25" t="s">
        <v>38</v>
      </c>
      <c r="E194" s="26"/>
      <c r="F194" s="26"/>
    </row>
    <row r="195" spans="1:6" s="22" customFormat="1" ht="16.5" customHeight="1" hidden="1">
      <c r="A195" s="154"/>
      <c r="B195" s="47"/>
      <c r="C195" s="161" t="s">
        <v>105</v>
      </c>
      <c r="D195" s="25" t="s">
        <v>106</v>
      </c>
      <c r="E195" s="26"/>
      <c r="F195" s="26"/>
    </row>
    <row r="196" spans="1:6" s="22" customFormat="1" ht="16.5" customHeight="1" hidden="1">
      <c r="A196" s="154"/>
      <c r="B196" s="47"/>
      <c r="C196" s="161" t="s">
        <v>73</v>
      </c>
      <c r="D196" s="25" t="s">
        <v>74</v>
      </c>
      <c r="E196" s="26"/>
      <c r="F196" s="26"/>
    </row>
    <row r="197" spans="1:6" s="22" customFormat="1" ht="21.75" customHeight="1" hidden="1">
      <c r="A197" s="154"/>
      <c r="B197" s="47"/>
      <c r="C197" s="161" t="s">
        <v>47</v>
      </c>
      <c r="D197" s="179" t="s">
        <v>241</v>
      </c>
      <c r="E197" s="104"/>
      <c r="F197" s="104"/>
    </row>
    <row r="198" spans="1:6" s="22" customFormat="1" ht="12.75" hidden="1">
      <c r="A198" s="154"/>
      <c r="B198" s="47"/>
      <c r="C198" s="161" t="s">
        <v>35</v>
      </c>
      <c r="D198" s="200"/>
      <c r="E198" s="264"/>
      <c r="F198" s="205"/>
    </row>
    <row r="199" spans="1:6" s="22" customFormat="1" ht="21.75" customHeight="1" hidden="1">
      <c r="A199" s="154"/>
      <c r="B199" s="381" t="s">
        <v>255</v>
      </c>
      <c r="C199" s="381"/>
      <c r="D199" s="382"/>
      <c r="E199" s="270"/>
      <c r="F199" s="272"/>
    </row>
    <row r="200" spans="1:6" s="16" customFormat="1" ht="21" customHeight="1" hidden="1">
      <c r="A200" s="54"/>
      <c r="B200" s="30">
        <v>75414</v>
      </c>
      <c r="C200" s="30"/>
      <c r="D200" s="91" t="s">
        <v>138</v>
      </c>
      <c r="E200" s="31">
        <f>E201</f>
        <v>0</v>
      </c>
      <c r="F200" s="31">
        <f>SUM(F202:F205)</f>
        <v>0</v>
      </c>
    </row>
    <row r="201" spans="1:6" s="22" customFormat="1" ht="51" hidden="1">
      <c r="A201" s="27"/>
      <c r="B201" s="69"/>
      <c r="C201" s="19" t="s">
        <v>96</v>
      </c>
      <c r="D201" s="61" t="s">
        <v>97</v>
      </c>
      <c r="E201" s="37"/>
      <c r="F201" s="21"/>
    </row>
    <row r="202" spans="1:6" s="22" customFormat="1" ht="19.5" customHeight="1" hidden="1">
      <c r="A202" s="27"/>
      <c r="B202" s="35"/>
      <c r="C202" s="24" t="s">
        <v>35</v>
      </c>
      <c r="D202" s="36" t="s">
        <v>36</v>
      </c>
      <c r="E202" s="34"/>
      <c r="F202" s="26"/>
    </row>
    <row r="203" spans="1:6" s="22" customFormat="1" ht="19.5" customHeight="1" hidden="1">
      <c r="A203" s="27"/>
      <c r="B203" s="35"/>
      <c r="C203" s="24" t="s">
        <v>37</v>
      </c>
      <c r="D203" s="36" t="s">
        <v>38</v>
      </c>
      <c r="E203" s="34"/>
      <c r="F203" s="26"/>
    </row>
    <row r="204" spans="1:6" s="22" customFormat="1" ht="25.5" hidden="1">
      <c r="A204" s="27"/>
      <c r="B204" s="35"/>
      <c r="C204" s="24" t="s">
        <v>120</v>
      </c>
      <c r="D204" s="36" t="s">
        <v>121</v>
      </c>
      <c r="E204" s="34"/>
      <c r="F204" s="26"/>
    </row>
    <row r="205" spans="1:6" s="22" customFormat="1" ht="25.5" hidden="1">
      <c r="A205" s="27"/>
      <c r="B205" s="32"/>
      <c r="C205" s="28" t="s">
        <v>122</v>
      </c>
      <c r="D205" s="33" t="s">
        <v>123</v>
      </c>
      <c r="E205" s="26"/>
      <c r="F205" s="26"/>
    </row>
    <row r="206" spans="1:6" s="16" customFormat="1" ht="21" customHeight="1" hidden="1">
      <c r="A206" s="54"/>
      <c r="B206" s="30">
        <v>75495</v>
      </c>
      <c r="C206" s="30"/>
      <c r="D206" s="89" t="s">
        <v>56</v>
      </c>
      <c r="E206" s="31">
        <f>E207</f>
        <v>0</v>
      </c>
      <c r="F206" s="31">
        <f>F207</f>
        <v>0</v>
      </c>
    </row>
    <row r="207" spans="1:6" s="22" customFormat="1" ht="19.5" customHeight="1" hidden="1" thickBot="1">
      <c r="A207" s="17"/>
      <c r="B207" s="71"/>
      <c r="C207" s="38" t="s">
        <v>35</v>
      </c>
      <c r="D207" s="39" t="s">
        <v>36</v>
      </c>
      <c r="E207" s="21"/>
      <c r="F207" s="21"/>
    </row>
    <row r="208" spans="1:6" s="11" customFormat="1" ht="57.75" customHeight="1" hidden="1" thickBot="1">
      <c r="A208" s="9">
        <v>756</v>
      </c>
      <c r="B208" s="354" t="s">
        <v>139</v>
      </c>
      <c r="C208" s="355"/>
      <c r="D208" s="356"/>
      <c r="E208" s="10">
        <f>E209+E211+E221+E232+E235+E238</f>
        <v>0</v>
      </c>
      <c r="F208" s="10">
        <f>F209+F211+F221+F232+F235+F238</f>
        <v>0</v>
      </c>
    </row>
    <row r="209" spans="1:6" s="16" customFormat="1" ht="28.5" hidden="1">
      <c r="A209" s="54"/>
      <c r="B209" s="56">
        <v>75601</v>
      </c>
      <c r="C209" s="56"/>
      <c r="D209" s="91" t="s">
        <v>140</v>
      </c>
      <c r="E209" s="57">
        <f>E210</f>
        <v>0</v>
      </c>
      <c r="F209" s="57">
        <f>F210</f>
        <v>0</v>
      </c>
    </row>
    <row r="210" spans="1:6" s="22" customFormat="1" ht="25.5" hidden="1">
      <c r="A210" s="17"/>
      <c r="B210" s="71"/>
      <c r="C210" s="38" t="s">
        <v>141</v>
      </c>
      <c r="D210" s="39" t="s">
        <v>142</v>
      </c>
      <c r="E210" s="21"/>
      <c r="F210" s="21"/>
    </row>
    <row r="211" spans="1:6" s="16" customFormat="1" ht="42.75" customHeight="1" hidden="1">
      <c r="A211" s="90"/>
      <c r="B211" s="30">
        <v>75615</v>
      </c>
      <c r="C211" s="29"/>
      <c r="D211" s="89" t="s">
        <v>143</v>
      </c>
      <c r="E211" s="31">
        <f>SUM(E212:E220)-E215</f>
        <v>0</v>
      </c>
      <c r="F211" s="31">
        <f>SUM(F212:F220)-F215</f>
        <v>0</v>
      </c>
    </row>
    <row r="212" spans="1:6" s="22" customFormat="1" ht="17.25" customHeight="1" hidden="1">
      <c r="A212" s="17"/>
      <c r="B212" s="71"/>
      <c r="C212" s="19" t="s">
        <v>144</v>
      </c>
      <c r="D212" s="20" t="s">
        <v>145</v>
      </c>
      <c r="E212" s="21"/>
      <c r="F212" s="21"/>
    </row>
    <row r="213" spans="1:6" s="22" customFormat="1" ht="17.25" customHeight="1" hidden="1">
      <c r="A213" s="41"/>
      <c r="B213" s="84"/>
      <c r="C213" s="73" t="s">
        <v>146</v>
      </c>
      <c r="D213" s="74" t="s">
        <v>147</v>
      </c>
      <c r="E213" s="75"/>
      <c r="F213" s="75"/>
    </row>
    <row r="214" spans="1:6" s="22" customFormat="1" ht="8.25" customHeight="1" hidden="1">
      <c r="A214" s="46"/>
      <c r="B214" s="47"/>
      <c r="C214" s="48"/>
      <c r="D214" s="49"/>
      <c r="E214" s="50"/>
      <c r="F214" s="50"/>
    </row>
    <row r="215" spans="1:6" s="6" customFormat="1" ht="7.5" customHeight="1" hidden="1">
      <c r="A215" s="51">
        <v>1</v>
      </c>
      <c r="B215" s="51">
        <v>2</v>
      </c>
      <c r="C215" s="51">
        <v>3</v>
      </c>
      <c r="D215" s="51">
        <v>4</v>
      </c>
      <c r="E215" s="51">
        <v>5</v>
      </c>
      <c r="F215" s="51">
        <v>6</v>
      </c>
    </row>
    <row r="216" spans="1:6" s="22" customFormat="1" ht="17.25" customHeight="1" hidden="1">
      <c r="A216" s="17"/>
      <c r="B216" s="32"/>
      <c r="C216" s="24" t="s">
        <v>148</v>
      </c>
      <c r="D216" s="25" t="s">
        <v>149</v>
      </c>
      <c r="E216" s="26"/>
      <c r="F216" s="26"/>
    </row>
    <row r="217" spans="1:6" s="22" customFormat="1" ht="17.25" customHeight="1" hidden="1">
      <c r="A217" s="27"/>
      <c r="B217" s="35"/>
      <c r="C217" s="24" t="s">
        <v>150</v>
      </c>
      <c r="D217" s="65" t="s">
        <v>151</v>
      </c>
      <c r="E217" s="26"/>
      <c r="F217" s="26"/>
    </row>
    <row r="218" spans="1:6" s="22" customFormat="1" ht="17.25" customHeight="1" hidden="1">
      <c r="A218" s="27"/>
      <c r="B218" s="35"/>
      <c r="C218" s="24" t="s">
        <v>152</v>
      </c>
      <c r="D218" s="65" t="s">
        <v>153</v>
      </c>
      <c r="E218" s="34"/>
      <c r="F218" s="34"/>
    </row>
    <row r="219" spans="1:6" s="22" customFormat="1" ht="17.25" customHeight="1" hidden="1">
      <c r="A219" s="62"/>
      <c r="B219" s="69"/>
      <c r="C219" s="19" t="s">
        <v>84</v>
      </c>
      <c r="D219" s="63" t="s">
        <v>85</v>
      </c>
      <c r="E219" s="21"/>
      <c r="F219" s="21"/>
    </row>
    <row r="220" spans="1:6" s="22" customFormat="1" ht="25.5" hidden="1">
      <c r="A220" s="17"/>
      <c r="B220" s="32"/>
      <c r="C220" s="28" t="s">
        <v>154</v>
      </c>
      <c r="D220" s="33" t="s">
        <v>155</v>
      </c>
      <c r="E220" s="26"/>
      <c r="F220" s="26"/>
    </row>
    <row r="221" spans="1:6" s="16" customFormat="1" ht="60" customHeight="1" hidden="1">
      <c r="A221" s="70"/>
      <c r="B221" s="30">
        <v>75616</v>
      </c>
      <c r="C221" s="29"/>
      <c r="D221" s="89" t="s">
        <v>156</v>
      </c>
      <c r="E221" s="31">
        <f>SUM(E222:E231)</f>
        <v>0</v>
      </c>
      <c r="F221" s="31">
        <f>SUM(F222:F231)</f>
        <v>0</v>
      </c>
    </row>
    <row r="222" spans="1:6" s="22" customFormat="1" ht="16.5" customHeight="1" hidden="1">
      <c r="A222" s="27"/>
      <c r="B222" s="69"/>
      <c r="C222" s="19" t="s">
        <v>144</v>
      </c>
      <c r="D222" s="20" t="s">
        <v>145</v>
      </c>
      <c r="E222" s="21"/>
      <c r="F222" s="21"/>
    </row>
    <row r="223" spans="1:6" s="22" customFormat="1" ht="16.5" customHeight="1" hidden="1">
      <c r="A223" s="17"/>
      <c r="B223" s="32"/>
      <c r="C223" s="24" t="s">
        <v>146</v>
      </c>
      <c r="D223" s="65" t="s">
        <v>147</v>
      </c>
      <c r="E223" s="26"/>
      <c r="F223" s="26"/>
    </row>
    <row r="224" spans="1:6" s="22" customFormat="1" ht="16.5" customHeight="1" hidden="1">
      <c r="A224" s="27"/>
      <c r="B224" s="35"/>
      <c r="C224" s="24" t="s">
        <v>148</v>
      </c>
      <c r="D224" s="25" t="s">
        <v>149</v>
      </c>
      <c r="E224" s="26"/>
      <c r="F224" s="26"/>
    </row>
    <row r="225" spans="1:6" s="22" customFormat="1" ht="16.5" customHeight="1" hidden="1">
      <c r="A225" s="27"/>
      <c r="B225" s="35"/>
      <c r="C225" s="24" t="s">
        <v>150</v>
      </c>
      <c r="D225" s="65" t="s">
        <v>151</v>
      </c>
      <c r="E225" s="26"/>
      <c r="F225" s="26"/>
    </row>
    <row r="226" spans="1:6" s="22" customFormat="1" ht="16.5" customHeight="1" hidden="1">
      <c r="A226" s="27"/>
      <c r="B226" s="35"/>
      <c r="C226" s="24" t="s">
        <v>157</v>
      </c>
      <c r="D226" s="65" t="s">
        <v>158</v>
      </c>
      <c r="E226" s="26"/>
      <c r="F226" s="26"/>
    </row>
    <row r="227" spans="1:6" s="22" customFormat="1" ht="16.5" customHeight="1" hidden="1">
      <c r="A227" s="27"/>
      <c r="B227" s="35"/>
      <c r="C227" s="24" t="s">
        <v>159</v>
      </c>
      <c r="D227" s="65" t="s">
        <v>160</v>
      </c>
      <c r="E227" s="26"/>
      <c r="F227" s="26"/>
    </row>
    <row r="228" spans="1:6" s="22" customFormat="1" ht="25.5" hidden="1">
      <c r="A228" s="62"/>
      <c r="B228" s="69"/>
      <c r="C228" s="19" t="s">
        <v>161</v>
      </c>
      <c r="D228" s="61" t="s">
        <v>162</v>
      </c>
      <c r="E228" s="26"/>
      <c r="F228" s="26"/>
    </row>
    <row r="229" spans="1:6" s="22" customFormat="1" ht="15.75" customHeight="1" hidden="1">
      <c r="A229" s="27"/>
      <c r="B229" s="35"/>
      <c r="C229" s="24" t="s">
        <v>152</v>
      </c>
      <c r="D229" s="65" t="s">
        <v>153</v>
      </c>
      <c r="E229" s="26"/>
      <c r="F229" s="26"/>
    </row>
    <row r="230" spans="1:6" s="22" customFormat="1" ht="15.75" customHeight="1" hidden="1">
      <c r="A230" s="27"/>
      <c r="B230" s="35"/>
      <c r="C230" s="24" t="s">
        <v>84</v>
      </c>
      <c r="D230" s="65" t="s">
        <v>85</v>
      </c>
      <c r="E230" s="26"/>
      <c r="F230" s="26"/>
    </row>
    <row r="231" spans="1:6" s="22" customFormat="1" ht="25.5" hidden="1">
      <c r="A231" s="27"/>
      <c r="B231" s="32"/>
      <c r="C231" s="28" t="s">
        <v>154</v>
      </c>
      <c r="D231" s="33" t="s">
        <v>155</v>
      </c>
      <c r="E231" s="26"/>
      <c r="F231" s="26"/>
    </row>
    <row r="232" spans="1:6" s="16" customFormat="1" ht="42.75" hidden="1">
      <c r="A232" s="90"/>
      <c r="B232" s="30">
        <v>75618</v>
      </c>
      <c r="C232" s="29"/>
      <c r="D232" s="89" t="s">
        <v>163</v>
      </c>
      <c r="E232" s="31">
        <f>SUM(E233:E234)</f>
        <v>0</v>
      </c>
      <c r="F232" s="31">
        <f>SUM(F233:F234)</f>
        <v>0</v>
      </c>
    </row>
    <row r="233" spans="1:6" s="22" customFormat="1" ht="15" customHeight="1" hidden="1">
      <c r="A233" s="17"/>
      <c r="B233" s="71"/>
      <c r="C233" s="19" t="s">
        <v>164</v>
      </c>
      <c r="D233" s="20" t="s">
        <v>160</v>
      </c>
      <c r="E233" s="21"/>
      <c r="F233" s="21"/>
    </row>
    <row r="234" spans="1:6" s="22" customFormat="1" ht="25.5" hidden="1">
      <c r="A234" s="27"/>
      <c r="B234" s="32"/>
      <c r="C234" s="28" t="s">
        <v>165</v>
      </c>
      <c r="D234" s="33" t="s">
        <v>166</v>
      </c>
      <c r="E234" s="26"/>
      <c r="F234" s="26"/>
    </row>
    <row r="235" spans="1:6" s="16" customFormat="1" ht="28.5" hidden="1">
      <c r="A235" s="59"/>
      <c r="B235" s="30">
        <v>75621</v>
      </c>
      <c r="C235" s="29"/>
      <c r="D235" s="89" t="s">
        <v>167</v>
      </c>
      <c r="E235" s="31">
        <f>SUM(E236:E237)</f>
        <v>0</v>
      </c>
      <c r="F235" s="31">
        <f>SUM(F236:F237)</f>
        <v>0</v>
      </c>
    </row>
    <row r="236" spans="1:6" s="22" customFormat="1" ht="19.5" customHeight="1" hidden="1">
      <c r="A236" s="27"/>
      <c r="B236" s="69"/>
      <c r="C236" s="19" t="s">
        <v>168</v>
      </c>
      <c r="D236" s="63" t="s">
        <v>169</v>
      </c>
      <c r="E236" s="37"/>
      <c r="F236" s="21"/>
    </row>
    <row r="237" spans="1:6" s="22" customFormat="1" ht="19.5" customHeight="1" hidden="1">
      <c r="A237" s="27"/>
      <c r="B237" s="32"/>
      <c r="C237" s="28" t="s">
        <v>170</v>
      </c>
      <c r="D237" s="25" t="s">
        <v>171</v>
      </c>
      <c r="E237" s="26"/>
      <c r="F237" s="26"/>
    </row>
    <row r="238" spans="1:6" s="16" customFormat="1" ht="28.5" hidden="1">
      <c r="A238" s="59"/>
      <c r="B238" s="30">
        <v>75647</v>
      </c>
      <c r="C238" s="29"/>
      <c r="D238" s="89" t="s">
        <v>172</v>
      </c>
      <c r="E238" s="31">
        <f>SUM(E239:E245)</f>
        <v>0</v>
      </c>
      <c r="F238" s="31">
        <f>SUM(F239:F245)</f>
        <v>0</v>
      </c>
    </row>
    <row r="239" spans="1:6" s="22" customFormat="1" ht="15.75" customHeight="1" hidden="1">
      <c r="A239" s="154"/>
      <c r="B239" s="168"/>
      <c r="C239" s="48"/>
      <c r="D239" s="213" t="s">
        <v>265</v>
      </c>
      <c r="E239" s="214"/>
      <c r="F239" s="214"/>
    </row>
    <row r="240" spans="1:6" s="22" customFormat="1" ht="17.25" customHeight="1" hidden="1">
      <c r="A240" s="27"/>
      <c r="B240" s="69"/>
      <c r="C240" s="19" t="s">
        <v>173</v>
      </c>
      <c r="D240" s="63" t="s">
        <v>174</v>
      </c>
      <c r="E240" s="37"/>
      <c r="F240" s="21"/>
    </row>
    <row r="241" spans="1:6" s="22" customFormat="1" ht="17.25" customHeight="1" hidden="1">
      <c r="A241" s="27"/>
      <c r="B241" s="35"/>
      <c r="C241" s="24" t="s">
        <v>29</v>
      </c>
      <c r="D241" s="65" t="s">
        <v>175</v>
      </c>
      <c r="E241" s="34"/>
      <c r="F241" s="26"/>
    </row>
    <row r="242" spans="1:6" s="22" customFormat="1" ht="17.25" customHeight="1" hidden="1">
      <c r="A242" s="27"/>
      <c r="B242" s="35"/>
      <c r="C242" s="24" t="s">
        <v>31</v>
      </c>
      <c r="D242" s="65" t="s">
        <v>32</v>
      </c>
      <c r="E242" s="34"/>
      <c r="F242" s="26"/>
    </row>
    <row r="243" spans="1:6" s="22" customFormat="1" ht="17.25" customHeight="1" hidden="1">
      <c r="A243" s="27"/>
      <c r="B243" s="35"/>
      <c r="C243" s="24" t="s">
        <v>33</v>
      </c>
      <c r="D243" s="65" t="s">
        <v>34</v>
      </c>
      <c r="E243" s="34"/>
      <c r="F243" s="26"/>
    </row>
    <row r="244" spans="1:6" s="22" customFormat="1" ht="17.25" customHeight="1" hidden="1">
      <c r="A244" s="27"/>
      <c r="B244" s="35"/>
      <c r="C244" s="24" t="s">
        <v>35</v>
      </c>
      <c r="D244" s="65" t="s">
        <v>36</v>
      </c>
      <c r="E244" s="34"/>
      <c r="F244" s="26"/>
    </row>
    <row r="245" spans="1:6" s="22" customFormat="1" ht="17.25" customHeight="1" hidden="1" thickBot="1">
      <c r="A245" s="17"/>
      <c r="B245" s="32"/>
      <c r="C245" s="28" t="s">
        <v>37</v>
      </c>
      <c r="D245" s="25" t="s">
        <v>38</v>
      </c>
      <c r="E245" s="26"/>
      <c r="F245" s="26"/>
    </row>
    <row r="246" spans="1:6" s="22" customFormat="1" ht="19.5" customHeight="1" hidden="1" thickBot="1">
      <c r="A246" s="55">
        <v>757</v>
      </c>
      <c r="B246" s="92"/>
      <c r="C246" s="93"/>
      <c r="D246" s="9" t="s">
        <v>176</v>
      </c>
      <c r="E246" s="10">
        <f>E247</f>
        <v>0</v>
      </c>
      <c r="F246" s="10">
        <f>F247</f>
        <v>0</v>
      </c>
    </row>
    <row r="247" spans="1:6" s="22" customFormat="1" ht="30.75" customHeight="1" hidden="1">
      <c r="A247" s="76"/>
      <c r="B247" s="14">
        <v>75702</v>
      </c>
      <c r="C247" s="94"/>
      <c r="D247" s="95" t="s">
        <v>177</v>
      </c>
      <c r="E247" s="96">
        <f>E249</f>
        <v>0</v>
      </c>
      <c r="F247" s="96">
        <f>SUM(F248:F249)</f>
        <v>0</v>
      </c>
    </row>
    <row r="248" spans="1:6" s="22" customFormat="1" ht="20.25" customHeight="1" hidden="1">
      <c r="A248" s="17"/>
      <c r="B248" s="88"/>
      <c r="C248" s="97" t="s">
        <v>37</v>
      </c>
      <c r="D248" s="98" t="s">
        <v>38</v>
      </c>
      <c r="E248" s="21"/>
      <c r="F248" s="21"/>
    </row>
    <row r="249" spans="1:6" s="22" customFormat="1" ht="42.75" hidden="1">
      <c r="A249" s="41"/>
      <c r="B249" s="99"/>
      <c r="C249" s="100" t="s">
        <v>178</v>
      </c>
      <c r="D249" s="101" t="s">
        <v>179</v>
      </c>
      <c r="E249" s="75"/>
      <c r="F249" s="75"/>
    </row>
    <row r="250" spans="1:6" s="22" customFormat="1" ht="15" customHeight="1" hidden="1">
      <c r="A250" s="46"/>
      <c r="B250" s="47"/>
      <c r="C250" s="48"/>
      <c r="D250" s="49"/>
      <c r="E250" s="50"/>
      <c r="F250" s="50"/>
    </row>
    <row r="251" spans="1:6" s="6" customFormat="1" ht="7.5" customHeight="1" hidden="1" thickBot="1">
      <c r="A251" s="68">
        <v>1</v>
      </c>
      <c r="B251" s="68">
        <v>2</v>
      </c>
      <c r="C251" s="68">
        <v>3</v>
      </c>
      <c r="D251" s="68">
        <v>4</v>
      </c>
      <c r="E251" s="68">
        <v>5</v>
      </c>
      <c r="F251" s="68">
        <v>6</v>
      </c>
    </row>
    <row r="252" spans="1:6" s="22" customFormat="1" ht="19.5" customHeight="1" hidden="1" thickBot="1">
      <c r="A252" s="55">
        <v>758</v>
      </c>
      <c r="B252" s="348" t="s">
        <v>180</v>
      </c>
      <c r="C252" s="349"/>
      <c r="D252" s="350"/>
      <c r="E252" s="10">
        <f>E253+E255+E261+E257</f>
        <v>0</v>
      </c>
      <c r="F252" s="10">
        <f>F253+F255+F261+F257+F259</f>
        <v>0</v>
      </c>
    </row>
    <row r="253" spans="1:6" s="22" customFormat="1" ht="28.5" hidden="1">
      <c r="A253" s="76"/>
      <c r="B253" s="14">
        <v>75801</v>
      </c>
      <c r="C253" s="94"/>
      <c r="D253" s="95" t="s">
        <v>181</v>
      </c>
      <c r="E253" s="96">
        <f>E254</f>
        <v>0</v>
      </c>
      <c r="F253" s="96">
        <f>F254</f>
        <v>0</v>
      </c>
    </row>
    <row r="254" spans="1:6" s="22" customFormat="1" ht="20.25" customHeight="1" hidden="1">
      <c r="A254" s="17"/>
      <c r="B254" s="88"/>
      <c r="C254" s="102" t="s">
        <v>182</v>
      </c>
      <c r="D254" s="98" t="s">
        <v>183</v>
      </c>
      <c r="E254" s="21"/>
      <c r="F254" s="21"/>
    </row>
    <row r="255" spans="1:6" s="22" customFormat="1" ht="28.5" hidden="1">
      <c r="A255" s="17"/>
      <c r="B255" s="30">
        <v>75807</v>
      </c>
      <c r="C255" s="103"/>
      <c r="D255" s="89" t="s">
        <v>184</v>
      </c>
      <c r="E255" s="104">
        <f>E256</f>
        <v>0</v>
      </c>
      <c r="F255" s="104">
        <f>F256</f>
        <v>0</v>
      </c>
    </row>
    <row r="256" spans="1:6" s="22" customFormat="1" ht="20.25" customHeight="1" hidden="1">
      <c r="A256" s="17"/>
      <c r="B256" s="88"/>
      <c r="C256" s="102" t="s">
        <v>182</v>
      </c>
      <c r="D256" s="98" t="s">
        <v>183</v>
      </c>
      <c r="E256" s="21"/>
      <c r="F256" s="21"/>
    </row>
    <row r="257" spans="1:6" s="22" customFormat="1" ht="21" customHeight="1" hidden="1">
      <c r="A257" s="17"/>
      <c r="B257" s="30">
        <v>75814</v>
      </c>
      <c r="C257" s="103"/>
      <c r="D257" s="89" t="s">
        <v>185</v>
      </c>
      <c r="E257" s="104">
        <f>E258</f>
        <v>0</v>
      </c>
      <c r="F257" s="104">
        <f>F258</f>
        <v>0</v>
      </c>
    </row>
    <row r="258" spans="1:6" s="22" customFormat="1" ht="20.25" customHeight="1" hidden="1">
      <c r="A258" s="17"/>
      <c r="B258" s="88"/>
      <c r="C258" s="102" t="s">
        <v>43</v>
      </c>
      <c r="D258" s="98" t="s">
        <v>44</v>
      </c>
      <c r="E258" s="21"/>
      <c r="F258" s="21"/>
    </row>
    <row r="259" spans="1:6" s="22" customFormat="1" ht="21" customHeight="1" hidden="1">
      <c r="A259" s="17"/>
      <c r="B259" s="30">
        <v>75818</v>
      </c>
      <c r="C259" s="103"/>
      <c r="D259" s="89" t="s">
        <v>186</v>
      </c>
      <c r="E259" s="104">
        <f>E260</f>
        <v>0</v>
      </c>
      <c r="F259" s="104">
        <f>F260</f>
        <v>0</v>
      </c>
    </row>
    <row r="260" spans="1:6" s="22" customFormat="1" ht="20.25" customHeight="1" hidden="1">
      <c r="A260" s="17"/>
      <c r="B260" s="88"/>
      <c r="C260" s="102" t="s">
        <v>187</v>
      </c>
      <c r="D260" s="98" t="s">
        <v>188</v>
      </c>
      <c r="E260" s="21"/>
      <c r="F260" s="21"/>
    </row>
    <row r="261" spans="1:6" s="22" customFormat="1" ht="28.5" hidden="1">
      <c r="A261" s="17"/>
      <c r="B261" s="30">
        <v>75831</v>
      </c>
      <c r="C261" s="103"/>
      <c r="D261" s="89" t="s">
        <v>189</v>
      </c>
      <c r="E261" s="104">
        <f>E262</f>
        <v>0</v>
      </c>
      <c r="F261" s="104">
        <f>F262</f>
        <v>0</v>
      </c>
    </row>
    <row r="262" spans="1:6" s="22" customFormat="1" ht="20.25" customHeight="1" hidden="1" thickBot="1">
      <c r="A262" s="17"/>
      <c r="B262" s="71"/>
      <c r="C262" s="102" t="s">
        <v>182</v>
      </c>
      <c r="D262" s="98" t="s">
        <v>183</v>
      </c>
      <c r="E262" s="21"/>
      <c r="F262" s="21"/>
    </row>
    <row r="263" spans="1:7" s="11" customFormat="1" ht="20.25" customHeight="1" thickBot="1">
      <c r="A263" s="156">
        <v>801</v>
      </c>
      <c r="B263" s="348" t="s">
        <v>190</v>
      </c>
      <c r="C263" s="349"/>
      <c r="D263" s="350"/>
      <c r="E263" s="10">
        <f>E264+E290+E312+E320+E341+E361</f>
        <v>14201</v>
      </c>
      <c r="F263" s="10">
        <f>F264+F290+F312+F320+F341+F361</f>
        <v>12500</v>
      </c>
      <c r="G263" s="58">
        <f>E263-F263</f>
        <v>1701</v>
      </c>
    </row>
    <row r="264" spans="1:6" s="16" customFormat="1" ht="20.25" customHeight="1">
      <c r="A264" s="147"/>
      <c r="B264" s="14">
        <v>80101</v>
      </c>
      <c r="C264" s="352" t="s">
        <v>191</v>
      </c>
      <c r="D264" s="353"/>
      <c r="E264" s="57">
        <f>E265</f>
        <v>0</v>
      </c>
      <c r="F264" s="57">
        <f>F265</f>
        <v>10000</v>
      </c>
    </row>
    <row r="265" spans="1:6" s="16" customFormat="1" ht="19.5" customHeight="1" hidden="1">
      <c r="A265" s="403" t="s">
        <v>311</v>
      </c>
      <c r="B265" s="404"/>
      <c r="C265" s="148"/>
      <c r="D265" s="179" t="s">
        <v>242</v>
      </c>
      <c r="E265" s="31">
        <f>E266+E289</f>
        <v>0</v>
      </c>
      <c r="F265" s="31">
        <v>10000</v>
      </c>
    </row>
    <row r="266" spans="1:6" s="16" customFormat="1" ht="17.25" customHeight="1" hidden="1">
      <c r="A266" s="403"/>
      <c r="B266" s="404"/>
      <c r="C266" s="399"/>
      <c r="D266" s="146" t="s">
        <v>289</v>
      </c>
      <c r="E266" s="400"/>
      <c r="F266" s="139"/>
    </row>
    <row r="267" spans="1:6" s="16" customFormat="1" ht="19.5" customHeight="1">
      <c r="A267" s="405"/>
      <c r="B267" s="406"/>
      <c r="C267" s="103" t="s">
        <v>78</v>
      </c>
      <c r="D267" s="271" t="s">
        <v>79</v>
      </c>
      <c r="E267" s="31"/>
      <c r="F267" s="300" t="s">
        <v>312</v>
      </c>
    </row>
    <row r="268" spans="1:6" s="16" customFormat="1" ht="19.5" customHeight="1" hidden="1">
      <c r="A268" s="147"/>
      <c r="B268" s="144"/>
      <c r="C268" s="145"/>
      <c r="D268" s="146" t="s">
        <v>247</v>
      </c>
      <c r="E268" s="83"/>
      <c r="F268" s="83"/>
    </row>
    <row r="269" spans="1:6" s="16" customFormat="1" ht="19.5" customHeight="1" hidden="1">
      <c r="A269" s="147"/>
      <c r="B269" s="144"/>
      <c r="C269" s="145"/>
      <c r="D269" s="146" t="s">
        <v>248</v>
      </c>
      <c r="E269" s="139"/>
      <c r="F269" s="139"/>
    </row>
    <row r="270" spans="1:6" s="22" customFormat="1" ht="16.5" customHeight="1" hidden="1">
      <c r="A270" s="154"/>
      <c r="B270" s="149"/>
      <c r="C270" s="19" t="s">
        <v>110</v>
      </c>
      <c r="D270" s="39" t="s">
        <v>111</v>
      </c>
      <c r="E270" s="21"/>
      <c r="F270" s="21"/>
    </row>
    <row r="271" spans="1:6" s="22" customFormat="1" ht="16.5" customHeight="1" hidden="1">
      <c r="A271" s="154"/>
      <c r="B271" s="150"/>
      <c r="C271" s="24" t="s">
        <v>25</v>
      </c>
      <c r="D271" s="25" t="s">
        <v>26</v>
      </c>
      <c r="E271" s="26"/>
      <c r="F271" s="26"/>
    </row>
    <row r="272" spans="1:6" s="22" customFormat="1" ht="16.5" customHeight="1" hidden="1">
      <c r="A272" s="154"/>
      <c r="B272" s="150"/>
      <c r="C272" s="24" t="s">
        <v>27</v>
      </c>
      <c r="D272" s="25" t="s">
        <v>28</v>
      </c>
      <c r="E272" s="26"/>
      <c r="F272" s="26"/>
    </row>
    <row r="273" spans="1:6" s="22" customFormat="1" ht="16.5" customHeight="1" hidden="1">
      <c r="A273" s="154"/>
      <c r="B273" s="150"/>
      <c r="C273" s="24" t="s">
        <v>29</v>
      </c>
      <c r="D273" s="25" t="s">
        <v>30</v>
      </c>
      <c r="E273" s="26"/>
      <c r="F273" s="26"/>
    </row>
    <row r="274" spans="1:6" s="22" customFormat="1" ht="16.5" customHeight="1" hidden="1">
      <c r="A274" s="154"/>
      <c r="B274" s="150"/>
      <c r="C274" s="24" t="s">
        <v>31</v>
      </c>
      <c r="D274" s="25" t="s">
        <v>32</v>
      </c>
      <c r="E274" s="26"/>
      <c r="F274" s="26"/>
    </row>
    <row r="275" spans="1:7" s="22" customFormat="1" ht="16.5" customHeight="1" hidden="1">
      <c r="A275" s="154"/>
      <c r="B275" s="150"/>
      <c r="C275" s="24" t="s">
        <v>33</v>
      </c>
      <c r="D275" s="25" t="s">
        <v>34</v>
      </c>
      <c r="E275" s="26"/>
      <c r="F275" s="26"/>
      <c r="G275" s="105"/>
    </row>
    <row r="276" spans="1:6" s="22" customFormat="1" ht="16.5" customHeight="1" hidden="1">
      <c r="A276" s="154"/>
      <c r="B276" s="150"/>
      <c r="C276" s="24" t="s">
        <v>35</v>
      </c>
      <c r="D276" s="25" t="s">
        <v>36</v>
      </c>
      <c r="E276" s="26"/>
      <c r="F276" s="26"/>
    </row>
    <row r="277" spans="1:6" s="22" customFormat="1" ht="20.25" customHeight="1" hidden="1">
      <c r="A277" s="154"/>
      <c r="B277" s="150"/>
      <c r="C277" s="24" t="s">
        <v>192</v>
      </c>
      <c r="D277" s="33" t="s">
        <v>193</v>
      </c>
      <c r="E277" s="26"/>
      <c r="F277" s="26"/>
    </row>
    <row r="278" spans="1:6" s="22" customFormat="1" ht="16.5" customHeight="1" hidden="1">
      <c r="A278" s="154"/>
      <c r="B278" s="150"/>
      <c r="C278" s="24" t="s">
        <v>69</v>
      </c>
      <c r="D278" s="25" t="s">
        <v>70</v>
      </c>
      <c r="E278" s="26"/>
      <c r="F278" s="26"/>
    </row>
    <row r="279" spans="1:6" s="22" customFormat="1" ht="16.5" customHeight="1" hidden="1">
      <c r="A279" s="154"/>
      <c r="B279" s="150"/>
      <c r="C279" s="24" t="s">
        <v>78</v>
      </c>
      <c r="D279" s="25" t="s">
        <v>79</v>
      </c>
      <c r="E279" s="26"/>
      <c r="F279" s="26"/>
    </row>
    <row r="280" spans="1:6" s="22" customFormat="1" ht="16.5" customHeight="1" hidden="1">
      <c r="A280" s="154"/>
      <c r="B280" s="150"/>
      <c r="C280" s="24" t="s">
        <v>114</v>
      </c>
      <c r="D280" s="25" t="s">
        <v>115</v>
      </c>
      <c r="E280" s="26"/>
      <c r="F280" s="26"/>
    </row>
    <row r="281" spans="1:6" s="22" customFormat="1" ht="16.5" customHeight="1" hidden="1">
      <c r="A281" s="154"/>
      <c r="B281" s="150"/>
      <c r="C281" s="24" t="s">
        <v>37</v>
      </c>
      <c r="D281" s="25" t="s">
        <v>38</v>
      </c>
      <c r="E281" s="26"/>
      <c r="F281" s="26"/>
    </row>
    <row r="282" spans="1:6" s="22" customFormat="1" ht="16.5" customHeight="1" hidden="1">
      <c r="A282" s="154"/>
      <c r="B282" s="150"/>
      <c r="C282" s="24" t="s">
        <v>116</v>
      </c>
      <c r="D282" s="25" t="s">
        <v>117</v>
      </c>
      <c r="E282" s="26"/>
      <c r="F282" s="26"/>
    </row>
    <row r="283" spans="1:6" s="22" customFormat="1" ht="25.5" hidden="1">
      <c r="A283" s="154"/>
      <c r="B283" s="150"/>
      <c r="C283" s="24" t="s">
        <v>120</v>
      </c>
      <c r="D283" s="33" t="s">
        <v>121</v>
      </c>
      <c r="E283" s="26"/>
      <c r="F283" s="26"/>
    </row>
    <row r="284" spans="1:6" s="22" customFormat="1" ht="16.5" customHeight="1" hidden="1">
      <c r="A284" s="154"/>
      <c r="B284" s="150"/>
      <c r="C284" s="24" t="s">
        <v>105</v>
      </c>
      <c r="D284" s="25" t="s">
        <v>106</v>
      </c>
      <c r="E284" s="26"/>
      <c r="F284" s="26"/>
    </row>
    <row r="285" spans="1:6" s="22" customFormat="1" ht="16.5" customHeight="1" hidden="1">
      <c r="A285" s="154"/>
      <c r="B285" s="150"/>
      <c r="C285" s="24" t="s">
        <v>73</v>
      </c>
      <c r="D285" s="25" t="s">
        <v>74</v>
      </c>
      <c r="E285" s="26"/>
      <c r="F285" s="26"/>
    </row>
    <row r="286" spans="1:6" s="22" customFormat="1" ht="16.5" customHeight="1" hidden="1">
      <c r="A286" s="154"/>
      <c r="B286" s="150"/>
      <c r="C286" s="24" t="s">
        <v>39</v>
      </c>
      <c r="D286" s="25" t="s">
        <v>40</v>
      </c>
      <c r="E286" s="26"/>
      <c r="F286" s="26"/>
    </row>
    <row r="287" spans="1:6" s="22" customFormat="1" ht="25.5" hidden="1">
      <c r="A287" s="154"/>
      <c r="B287" s="150"/>
      <c r="C287" s="24" t="s">
        <v>122</v>
      </c>
      <c r="D287" s="33" t="s">
        <v>123</v>
      </c>
      <c r="E287" s="26"/>
      <c r="F287" s="26"/>
    </row>
    <row r="288" spans="1:6" s="22" customFormat="1" ht="25.5" hidden="1">
      <c r="A288" s="154"/>
      <c r="B288" s="150"/>
      <c r="C288" s="24" t="s">
        <v>124</v>
      </c>
      <c r="D288" s="33" t="s">
        <v>125</v>
      </c>
      <c r="E288" s="26"/>
      <c r="F288" s="26"/>
    </row>
    <row r="289" spans="1:6" s="22" customFormat="1" ht="25.5" hidden="1">
      <c r="A289" s="154"/>
      <c r="B289" s="47"/>
      <c r="C289" s="175" t="s">
        <v>126</v>
      </c>
      <c r="D289" s="146" t="s">
        <v>250</v>
      </c>
      <c r="E289" s="75"/>
      <c r="F289" s="138"/>
    </row>
    <row r="290" spans="1:6" s="16" customFormat="1" ht="28.5" hidden="1">
      <c r="A290" s="147"/>
      <c r="B290" s="30">
        <v>80103</v>
      </c>
      <c r="C290" s="29"/>
      <c r="D290" s="89" t="s">
        <v>194</v>
      </c>
      <c r="E290" s="31">
        <f>E292</f>
        <v>0</v>
      </c>
      <c r="F290" s="31">
        <f>SUM(F291:F311)-F300</f>
        <v>0</v>
      </c>
    </row>
    <row r="291" spans="1:6" s="22" customFormat="1" ht="16.5" customHeight="1" hidden="1">
      <c r="A291" s="154"/>
      <c r="B291" s="149"/>
      <c r="C291" s="19" t="s">
        <v>110</v>
      </c>
      <c r="D291" s="20" t="s">
        <v>111</v>
      </c>
      <c r="E291" s="21"/>
      <c r="F291" s="21"/>
    </row>
    <row r="292" spans="1:6" s="16" customFormat="1" ht="19.5" customHeight="1" hidden="1">
      <c r="A292" s="147"/>
      <c r="B292" s="144"/>
      <c r="C292" s="148"/>
      <c r="D292" s="140" t="s">
        <v>242</v>
      </c>
      <c r="E292" s="83">
        <f>E293</f>
        <v>0</v>
      </c>
      <c r="F292" s="83"/>
    </row>
    <row r="293" spans="1:6" s="16" customFormat="1" ht="19.5" customHeight="1" hidden="1">
      <c r="A293" s="147"/>
      <c r="B293" s="144"/>
      <c r="C293" s="158"/>
      <c r="D293" s="142" t="s">
        <v>246</v>
      </c>
      <c r="E293" s="141">
        <f>E294+E295</f>
        <v>0</v>
      </c>
      <c r="F293" s="141"/>
    </row>
    <row r="294" spans="1:6" s="16" customFormat="1" ht="19.5" customHeight="1" hidden="1">
      <c r="A294" s="147"/>
      <c r="B294" s="144"/>
      <c r="C294" s="148"/>
      <c r="D294" s="143" t="s">
        <v>247</v>
      </c>
      <c r="E294" s="141"/>
      <c r="F294" s="141"/>
    </row>
    <row r="295" spans="1:6" s="16" customFormat="1" ht="19.5" customHeight="1" hidden="1">
      <c r="A295" s="147"/>
      <c r="B295" s="144"/>
      <c r="C295" s="148"/>
      <c r="D295" s="143" t="s">
        <v>248</v>
      </c>
      <c r="E295" s="139"/>
      <c r="F295" s="139"/>
    </row>
    <row r="296" spans="1:6" s="22" customFormat="1" ht="16.5" customHeight="1" hidden="1">
      <c r="A296" s="154"/>
      <c r="B296" s="149"/>
      <c r="C296" s="24" t="s">
        <v>25</v>
      </c>
      <c r="D296" s="25" t="s">
        <v>26</v>
      </c>
      <c r="E296" s="26"/>
      <c r="F296" s="26"/>
    </row>
    <row r="297" spans="1:6" s="22" customFormat="1" ht="16.5" customHeight="1" hidden="1">
      <c r="A297" s="154"/>
      <c r="B297" s="150"/>
      <c r="C297" s="24" t="s">
        <v>27</v>
      </c>
      <c r="D297" s="25" t="s">
        <v>28</v>
      </c>
      <c r="E297" s="26"/>
      <c r="F297" s="26"/>
    </row>
    <row r="298" spans="1:6" s="22" customFormat="1" ht="15.75" customHeight="1" hidden="1">
      <c r="A298" s="154"/>
      <c r="B298" s="152"/>
      <c r="C298" s="73" t="s">
        <v>29</v>
      </c>
      <c r="D298" s="74" t="s">
        <v>30</v>
      </c>
      <c r="E298" s="75"/>
      <c r="F298" s="75"/>
    </row>
    <row r="299" spans="1:6" s="22" customFormat="1" ht="14.25" customHeight="1" hidden="1">
      <c r="A299" s="154"/>
      <c r="B299" s="47"/>
      <c r="C299" s="48"/>
      <c r="D299" s="49"/>
      <c r="E299" s="50"/>
      <c r="F299" s="50"/>
    </row>
    <row r="300" spans="1:6" s="6" customFormat="1" ht="7.5" customHeight="1" hidden="1">
      <c r="A300" s="155">
        <v>1</v>
      </c>
      <c r="B300" s="153">
        <v>2</v>
      </c>
      <c r="C300" s="51">
        <v>3</v>
      </c>
      <c r="D300" s="51">
        <v>4</v>
      </c>
      <c r="E300" s="51">
        <v>5</v>
      </c>
      <c r="F300" s="51">
        <v>6</v>
      </c>
    </row>
    <row r="301" spans="1:7" s="22" customFormat="1" ht="16.5" customHeight="1" hidden="1">
      <c r="A301" s="154"/>
      <c r="B301" s="150"/>
      <c r="C301" s="24" t="s">
        <v>31</v>
      </c>
      <c r="D301" s="25" t="s">
        <v>32</v>
      </c>
      <c r="E301" s="26"/>
      <c r="F301" s="26"/>
      <c r="G301" s="105"/>
    </row>
    <row r="302" spans="1:6" s="22" customFormat="1" ht="16.5" customHeight="1" hidden="1">
      <c r="A302" s="154"/>
      <c r="B302" s="150"/>
      <c r="C302" s="24" t="s">
        <v>35</v>
      </c>
      <c r="D302" s="25" t="s">
        <v>36</v>
      </c>
      <c r="E302" s="26"/>
      <c r="F302" s="26"/>
    </row>
    <row r="303" spans="1:6" s="22" customFormat="1" ht="16.5" customHeight="1" hidden="1">
      <c r="A303" s="154"/>
      <c r="B303" s="150"/>
      <c r="C303" s="24" t="s">
        <v>192</v>
      </c>
      <c r="D303" s="25" t="s">
        <v>193</v>
      </c>
      <c r="E303" s="26"/>
      <c r="F303" s="26"/>
    </row>
    <row r="304" spans="1:6" s="22" customFormat="1" ht="16.5" customHeight="1" hidden="1">
      <c r="A304" s="154"/>
      <c r="B304" s="150"/>
      <c r="C304" s="24" t="s">
        <v>69</v>
      </c>
      <c r="D304" s="25" t="s">
        <v>70</v>
      </c>
      <c r="E304" s="26"/>
      <c r="F304" s="26"/>
    </row>
    <row r="305" spans="1:6" s="22" customFormat="1" ht="16.5" customHeight="1" hidden="1">
      <c r="A305" s="154"/>
      <c r="B305" s="150"/>
      <c r="C305" s="24" t="s">
        <v>114</v>
      </c>
      <c r="D305" s="25" t="s">
        <v>115</v>
      </c>
      <c r="E305" s="26"/>
      <c r="F305" s="26"/>
    </row>
    <row r="306" spans="1:6" s="22" customFormat="1" ht="19.5" customHeight="1" hidden="1">
      <c r="A306" s="154"/>
      <c r="B306" s="150"/>
      <c r="C306" s="24" t="s">
        <v>37</v>
      </c>
      <c r="D306" s="25" t="s">
        <v>38</v>
      </c>
      <c r="E306" s="26"/>
      <c r="F306" s="26"/>
    </row>
    <row r="307" spans="1:6" s="22" customFormat="1" ht="25.5" hidden="1">
      <c r="A307" s="154"/>
      <c r="B307" s="150"/>
      <c r="C307" s="24" t="s">
        <v>120</v>
      </c>
      <c r="D307" s="33" t="s">
        <v>121</v>
      </c>
      <c r="E307" s="26"/>
      <c r="F307" s="26"/>
    </row>
    <row r="308" spans="1:6" s="22" customFormat="1" ht="16.5" customHeight="1" hidden="1">
      <c r="A308" s="154"/>
      <c r="B308" s="150"/>
      <c r="C308" s="24" t="s">
        <v>105</v>
      </c>
      <c r="D308" s="25" t="s">
        <v>106</v>
      </c>
      <c r="E308" s="26"/>
      <c r="F308" s="26"/>
    </row>
    <row r="309" spans="1:6" s="22" customFormat="1" ht="16.5" customHeight="1" hidden="1">
      <c r="A309" s="154"/>
      <c r="B309" s="150"/>
      <c r="C309" s="24" t="s">
        <v>73</v>
      </c>
      <c r="D309" s="25" t="s">
        <v>74</v>
      </c>
      <c r="E309" s="26"/>
      <c r="F309" s="26"/>
    </row>
    <row r="310" spans="1:6" s="22" customFormat="1" ht="16.5" customHeight="1" hidden="1">
      <c r="A310" s="154"/>
      <c r="B310" s="150"/>
      <c r="C310" s="24" t="s">
        <v>39</v>
      </c>
      <c r="D310" s="25" t="s">
        <v>40</v>
      </c>
      <c r="E310" s="26"/>
      <c r="F310" s="26"/>
    </row>
    <row r="311" spans="1:6" s="22" customFormat="1" ht="25.5" hidden="1">
      <c r="A311" s="154"/>
      <c r="B311" s="150"/>
      <c r="C311" s="28" t="s">
        <v>122</v>
      </c>
      <c r="D311" s="33" t="s">
        <v>123</v>
      </c>
      <c r="E311" s="26"/>
      <c r="F311" s="26"/>
    </row>
    <row r="312" spans="1:6" s="16" customFormat="1" ht="21" customHeight="1">
      <c r="A312" s="147"/>
      <c r="B312" s="30">
        <v>80104</v>
      </c>
      <c r="C312" s="346" t="s">
        <v>195</v>
      </c>
      <c r="D312" s="347"/>
      <c r="E312" s="31">
        <f>E313</f>
        <v>3500</v>
      </c>
      <c r="F312" s="31">
        <f>F313</f>
        <v>2500</v>
      </c>
    </row>
    <row r="313" spans="1:6" s="22" customFormat="1" ht="51">
      <c r="A313" s="335" t="s">
        <v>321</v>
      </c>
      <c r="B313" s="327"/>
      <c r="C313" s="402" t="s">
        <v>207</v>
      </c>
      <c r="D313" s="401" t="s">
        <v>208</v>
      </c>
      <c r="E313" s="21">
        <f>E314+E315</f>
        <v>3500</v>
      </c>
      <c r="F313" s="21">
        <f>F314+F315</f>
        <v>2500</v>
      </c>
    </row>
    <row r="314" spans="1:6" s="16" customFormat="1" ht="16.5" customHeight="1">
      <c r="A314" s="335"/>
      <c r="B314" s="327"/>
      <c r="C314" s="145"/>
      <c r="D314" s="323" t="s">
        <v>310</v>
      </c>
      <c r="E314" s="288">
        <v>3500</v>
      </c>
      <c r="F314" s="276"/>
    </row>
    <row r="315" spans="1:6" s="16" customFormat="1" ht="16.5" customHeight="1">
      <c r="A315" s="393"/>
      <c r="B315" s="394"/>
      <c r="C315" s="176"/>
      <c r="D315" s="177" t="s">
        <v>251</v>
      </c>
      <c r="E315" s="322"/>
      <c r="F315" s="322">
        <v>2500</v>
      </c>
    </row>
    <row r="316" spans="1:6" ht="13.5" customHeight="1" hidden="1" thickBot="1">
      <c r="A316" s="3"/>
      <c r="B316" s="3"/>
      <c r="C316" s="3"/>
      <c r="D316" s="3"/>
      <c r="E316" s="3"/>
      <c r="F316" s="3"/>
    </row>
    <row r="317" spans="1:6" s="4" customFormat="1" ht="22.5" customHeight="1" hidden="1">
      <c r="A317" s="374" t="s">
        <v>15</v>
      </c>
      <c r="B317" s="376" t="s">
        <v>16</v>
      </c>
      <c r="C317" s="376" t="s">
        <v>17</v>
      </c>
      <c r="D317" s="376" t="s">
        <v>18</v>
      </c>
      <c r="E317" s="372" t="s">
        <v>19</v>
      </c>
      <c r="F317" s="372" t="s">
        <v>20</v>
      </c>
    </row>
    <row r="318" spans="1:6" s="4" customFormat="1" ht="15" customHeight="1" hidden="1" thickBot="1">
      <c r="A318" s="375"/>
      <c r="B318" s="373"/>
      <c r="C318" s="373"/>
      <c r="D318" s="373"/>
      <c r="E318" s="373"/>
      <c r="F318" s="373"/>
    </row>
    <row r="319" spans="1:6" s="6" customFormat="1" ht="7.5" customHeight="1" hidden="1">
      <c r="A319" s="135">
        <v>1</v>
      </c>
      <c r="B319" s="5">
        <v>2</v>
      </c>
      <c r="C319" s="5">
        <v>3</v>
      </c>
      <c r="D319" s="5">
        <v>3</v>
      </c>
      <c r="E319" s="5">
        <v>4</v>
      </c>
      <c r="F319" s="5">
        <v>5</v>
      </c>
    </row>
    <row r="320" spans="1:6" s="16" customFormat="1" ht="19.5" customHeight="1" hidden="1">
      <c r="A320" s="147"/>
      <c r="B320" s="30">
        <v>80110</v>
      </c>
      <c r="C320" s="29"/>
      <c r="D320" s="30" t="s">
        <v>196</v>
      </c>
      <c r="E320" s="31">
        <f>E322</f>
        <v>0</v>
      </c>
      <c r="F320" s="31">
        <f>SUM(F321:F340)</f>
        <v>0</v>
      </c>
    </row>
    <row r="321" spans="1:6" s="22" customFormat="1" ht="16.5" customHeight="1" hidden="1">
      <c r="A321" s="154"/>
      <c r="B321" s="149"/>
      <c r="C321" s="19" t="s">
        <v>110</v>
      </c>
      <c r="D321" s="39" t="s">
        <v>111</v>
      </c>
      <c r="E321" s="21"/>
      <c r="F321" s="21"/>
    </row>
    <row r="322" spans="1:6" s="16" customFormat="1" ht="19.5" customHeight="1" hidden="1">
      <c r="A322" s="147"/>
      <c r="B322" s="144"/>
      <c r="C322" s="148"/>
      <c r="D322" s="140" t="s">
        <v>242</v>
      </c>
      <c r="E322" s="83"/>
      <c r="F322" s="83"/>
    </row>
    <row r="323" spans="1:6" s="16" customFormat="1" ht="19.5" customHeight="1" hidden="1">
      <c r="A323" s="170"/>
      <c r="B323" s="171"/>
      <c r="C323" s="172"/>
      <c r="D323" s="173" t="s">
        <v>246</v>
      </c>
      <c r="E323" s="174"/>
      <c r="F323" s="174"/>
    </row>
    <row r="324" spans="1:6" s="22" customFormat="1" ht="16.5" customHeight="1" hidden="1">
      <c r="A324" s="76"/>
      <c r="B324" s="18"/>
      <c r="C324" s="19" t="s">
        <v>25</v>
      </c>
      <c r="D324" s="20" t="s">
        <v>26</v>
      </c>
      <c r="E324" s="21"/>
      <c r="F324" s="21"/>
    </row>
    <row r="325" spans="1:6" s="22" customFormat="1" ht="16.5" customHeight="1" hidden="1">
      <c r="A325" s="17"/>
      <c r="B325" s="23"/>
      <c r="C325" s="24" t="s">
        <v>27</v>
      </c>
      <c r="D325" s="25" t="s">
        <v>28</v>
      </c>
      <c r="E325" s="26"/>
      <c r="F325" s="26"/>
    </row>
    <row r="326" spans="1:6" s="22" customFormat="1" ht="16.5" customHeight="1" hidden="1">
      <c r="A326" s="17"/>
      <c r="B326" s="23"/>
      <c r="C326" s="24" t="s">
        <v>29</v>
      </c>
      <c r="D326" s="25" t="s">
        <v>30</v>
      </c>
      <c r="E326" s="26"/>
      <c r="F326" s="26"/>
    </row>
    <row r="327" spans="1:7" s="22" customFormat="1" ht="16.5" customHeight="1" hidden="1">
      <c r="A327" s="17"/>
      <c r="B327" s="23"/>
      <c r="C327" s="24" t="s">
        <v>31</v>
      </c>
      <c r="D327" s="25" t="s">
        <v>32</v>
      </c>
      <c r="E327" s="26"/>
      <c r="F327" s="26"/>
      <c r="G327" s="105"/>
    </row>
    <row r="328" spans="1:6" s="22" customFormat="1" ht="16.5" customHeight="1" hidden="1">
      <c r="A328" s="17"/>
      <c r="B328" s="23"/>
      <c r="C328" s="24" t="s">
        <v>35</v>
      </c>
      <c r="D328" s="25" t="s">
        <v>36</v>
      </c>
      <c r="E328" s="26"/>
      <c r="F328" s="26"/>
    </row>
    <row r="329" spans="1:6" s="22" customFormat="1" ht="25.5" hidden="1">
      <c r="A329" s="17"/>
      <c r="B329" s="23"/>
      <c r="C329" s="24" t="s">
        <v>192</v>
      </c>
      <c r="D329" s="33" t="s">
        <v>193</v>
      </c>
      <c r="E329" s="26"/>
      <c r="F329" s="26"/>
    </row>
    <row r="330" spans="1:6" s="22" customFormat="1" ht="16.5" customHeight="1" hidden="1">
      <c r="A330" s="17"/>
      <c r="B330" s="23"/>
      <c r="C330" s="24" t="s">
        <v>69</v>
      </c>
      <c r="D330" s="25" t="s">
        <v>70</v>
      </c>
      <c r="E330" s="26"/>
      <c r="F330" s="26"/>
    </row>
    <row r="331" spans="1:6" s="22" customFormat="1" ht="16.5" customHeight="1" hidden="1">
      <c r="A331" s="17"/>
      <c r="B331" s="23"/>
      <c r="C331" s="24" t="s">
        <v>114</v>
      </c>
      <c r="D331" s="25" t="s">
        <v>115</v>
      </c>
      <c r="E331" s="26"/>
      <c r="F331" s="26"/>
    </row>
    <row r="332" spans="1:6" s="22" customFormat="1" ht="16.5" customHeight="1" hidden="1">
      <c r="A332" s="17"/>
      <c r="B332" s="23"/>
      <c r="C332" s="24" t="s">
        <v>37</v>
      </c>
      <c r="D332" s="25" t="s">
        <v>38</v>
      </c>
      <c r="E332" s="26"/>
      <c r="F332" s="26"/>
    </row>
    <row r="333" spans="1:6" s="22" customFormat="1" ht="16.5" customHeight="1" hidden="1">
      <c r="A333" s="17"/>
      <c r="B333" s="23"/>
      <c r="C333" s="24" t="s">
        <v>116</v>
      </c>
      <c r="D333" s="25" t="s">
        <v>117</v>
      </c>
      <c r="E333" s="26"/>
      <c r="F333" s="26"/>
    </row>
    <row r="334" spans="1:6" s="22" customFormat="1" ht="25.5" hidden="1">
      <c r="A334" s="17"/>
      <c r="B334" s="23"/>
      <c r="C334" s="24" t="s">
        <v>120</v>
      </c>
      <c r="D334" s="33" t="s">
        <v>121</v>
      </c>
      <c r="E334" s="26"/>
      <c r="F334" s="26"/>
    </row>
    <row r="335" spans="1:6" s="22" customFormat="1" ht="16.5" customHeight="1" hidden="1">
      <c r="A335" s="17"/>
      <c r="B335" s="23"/>
      <c r="C335" s="24" t="s">
        <v>105</v>
      </c>
      <c r="D335" s="25" t="s">
        <v>106</v>
      </c>
      <c r="E335" s="26"/>
      <c r="F335" s="26"/>
    </row>
    <row r="336" spans="1:6" s="22" customFormat="1" ht="16.5" customHeight="1" hidden="1">
      <c r="A336" s="17"/>
      <c r="B336" s="23"/>
      <c r="C336" s="24" t="s">
        <v>73</v>
      </c>
      <c r="D336" s="25" t="s">
        <v>74</v>
      </c>
      <c r="E336" s="26"/>
      <c r="F336" s="26"/>
    </row>
    <row r="337" spans="1:6" s="22" customFormat="1" ht="16.5" customHeight="1" hidden="1">
      <c r="A337" s="17"/>
      <c r="B337" s="23"/>
      <c r="C337" s="24" t="s">
        <v>39</v>
      </c>
      <c r="D337" s="25" t="s">
        <v>40</v>
      </c>
      <c r="E337" s="26"/>
      <c r="F337" s="26"/>
    </row>
    <row r="338" spans="1:6" s="22" customFormat="1" ht="25.5" hidden="1">
      <c r="A338" s="17"/>
      <c r="B338" s="23"/>
      <c r="C338" s="24" t="s">
        <v>122</v>
      </c>
      <c r="D338" s="33" t="s">
        <v>123</v>
      </c>
      <c r="E338" s="26"/>
      <c r="F338" s="26"/>
    </row>
    <row r="339" spans="1:6" s="22" customFormat="1" ht="25.5" hidden="1">
      <c r="A339" s="17"/>
      <c r="B339" s="23"/>
      <c r="C339" s="24" t="s">
        <v>124</v>
      </c>
      <c r="D339" s="33" t="s">
        <v>125</v>
      </c>
      <c r="E339" s="26"/>
      <c r="F339" s="26"/>
    </row>
    <row r="340" spans="1:6" s="22" customFormat="1" ht="16.5" customHeight="1" hidden="1">
      <c r="A340" s="17"/>
      <c r="B340" s="23"/>
      <c r="C340" s="28" t="s">
        <v>47</v>
      </c>
      <c r="D340" s="25" t="s">
        <v>48</v>
      </c>
      <c r="E340" s="26"/>
      <c r="F340" s="26"/>
    </row>
    <row r="341" spans="1:6" s="16" customFormat="1" ht="19.5" customHeight="1">
      <c r="A341" s="76"/>
      <c r="B341" s="30">
        <v>80113</v>
      </c>
      <c r="C341" s="364" t="s">
        <v>197</v>
      </c>
      <c r="D341" s="365"/>
      <c r="E341" s="31">
        <f>E344</f>
        <v>10701</v>
      </c>
      <c r="F341" s="31">
        <f>F342</f>
        <v>0</v>
      </c>
    </row>
    <row r="342" spans="1:6" s="22" customFormat="1" ht="18.75" customHeight="1" hidden="1">
      <c r="A342" s="154"/>
      <c r="B342" s="47"/>
      <c r="C342" s="161" t="s">
        <v>47</v>
      </c>
      <c r="D342" s="179" t="s">
        <v>242</v>
      </c>
      <c r="E342" s="104"/>
      <c r="F342" s="104"/>
    </row>
    <row r="343" spans="1:7" s="22" customFormat="1" ht="17.25" customHeight="1" hidden="1">
      <c r="A343" s="154"/>
      <c r="B343" s="47"/>
      <c r="C343" s="162" t="s">
        <v>126</v>
      </c>
      <c r="D343" s="234" t="s">
        <v>289</v>
      </c>
      <c r="E343" s="233"/>
      <c r="F343" s="272"/>
      <c r="G343" s="58"/>
    </row>
    <row r="344" spans="1:6" s="22" customFormat="1" ht="38.25">
      <c r="A344" s="335" t="s">
        <v>321</v>
      </c>
      <c r="B344" s="327"/>
      <c r="C344" s="395">
        <v>6210</v>
      </c>
      <c r="D344" s="401" t="s">
        <v>320</v>
      </c>
      <c r="E344" s="241">
        <f>E345</f>
        <v>10701</v>
      </c>
      <c r="F344" s="241"/>
    </row>
    <row r="345" spans="1:6" s="22" customFormat="1" ht="18" customHeight="1" thickBot="1">
      <c r="A345" s="393"/>
      <c r="B345" s="394"/>
      <c r="C345" s="206"/>
      <c r="D345" s="245" t="s">
        <v>313</v>
      </c>
      <c r="E345" s="232">
        <v>10701</v>
      </c>
      <c r="F345" s="104"/>
    </row>
    <row r="346" spans="1:6" s="22" customFormat="1" ht="16.5" customHeight="1" hidden="1">
      <c r="A346" s="154"/>
      <c r="B346" s="149"/>
      <c r="C346" s="19" t="s">
        <v>25</v>
      </c>
      <c r="D346" s="20" t="s">
        <v>26</v>
      </c>
      <c r="E346" s="21"/>
      <c r="F346" s="21"/>
    </row>
    <row r="347" spans="1:6" s="22" customFormat="1" ht="16.5" customHeight="1" hidden="1">
      <c r="A347" s="154"/>
      <c r="B347" s="150"/>
      <c r="C347" s="24" t="s">
        <v>27</v>
      </c>
      <c r="D347" s="25" t="s">
        <v>28</v>
      </c>
      <c r="E347" s="26"/>
      <c r="F347" s="26"/>
    </row>
    <row r="348" spans="1:6" s="22" customFormat="1" ht="16.5" customHeight="1" hidden="1">
      <c r="A348" s="154"/>
      <c r="B348" s="150"/>
      <c r="C348" s="24" t="s">
        <v>29</v>
      </c>
      <c r="D348" s="25" t="s">
        <v>30</v>
      </c>
      <c r="E348" s="26"/>
      <c r="F348" s="26"/>
    </row>
    <row r="349" spans="1:7" s="22" customFormat="1" ht="16.5" customHeight="1" hidden="1">
      <c r="A349" s="154"/>
      <c r="B349" s="150"/>
      <c r="C349" s="24" t="s">
        <v>31</v>
      </c>
      <c r="D349" s="25" t="s">
        <v>32</v>
      </c>
      <c r="E349" s="26"/>
      <c r="F349" s="26"/>
      <c r="G349" s="105"/>
    </row>
    <row r="350" spans="1:7" s="22" customFormat="1" ht="16.5" customHeight="1" hidden="1">
      <c r="A350" s="154"/>
      <c r="B350" s="150"/>
      <c r="C350" s="24" t="s">
        <v>33</v>
      </c>
      <c r="D350" s="25" t="s">
        <v>198</v>
      </c>
      <c r="E350" s="26"/>
      <c r="F350" s="26"/>
      <c r="G350" s="105"/>
    </row>
    <row r="351" spans="1:6" s="22" customFormat="1" ht="16.5" customHeight="1" hidden="1">
      <c r="A351" s="154"/>
      <c r="B351" s="150"/>
      <c r="C351" s="24" t="s">
        <v>35</v>
      </c>
      <c r="D351" s="25" t="s">
        <v>36</v>
      </c>
      <c r="E351" s="26"/>
      <c r="F351" s="26"/>
    </row>
    <row r="352" spans="1:6" s="22" customFormat="1" ht="16.5" customHeight="1" hidden="1">
      <c r="A352" s="154"/>
      <c r="B352" s="150"/>
      <c r="C352" s="24" t="s">
        <v>78</v>
      </c>
      <c r="D352" s="25" t="s">
        <v>79</v>
      </c>
      <c r="E352" s="26"/>
      <c r="F352" s="26"/>
    </row>
    <row r="353" spans="1:6" s="22" customFormat="1" ht="16.5" customHeight="1" hidden="1">
      <c r="A353" s="154"/>
      <c r="B353" s="150"/>
      <c r="C353" s="24" t="s">
        <v>37</v>
      </c>
      <c r="D353" s="25" t="s">
        <v>38</v>
      </c>
      <c r="E353" s="26"/>
      <c r="F353" s="26"/>
    </row>
    <row r="354" spans="1:6" s="22" customFormat="1" ht="16.5" customHeight="1" hidden="1">
      <c r="A354" s="154"/>
      <c r="B354" s="152"/>
      <c r="C354" s="73" t="s">
        <v>105</v>
      </c>
      <c r="D354" s="74" t="s">
        <v>106</v>
      </c>
      <c r="E354" s="75"/>
      <c r="F354" s="75"/>
    </row>
    <row r="355" spans="1:6" s="22" customFormat="1" ht="8.25" customHeight="1" hidden="1">
      <c r="A355" s="154"/>
      <c r="B355" s="47"/>
      <c r="C355" s="48"/>
      <c r="D355" s="49"/>
      <c r="E355" s="50"/>
      <c r="F355" s="50"/>
    </row>
    <row r="356" spans="1:6" s="6" customFormat="1" ht="7.5" customHeight="1" hidden="1">
      <c r="A356" s="155">
        <v>1</v>
      </c>
      <c r="B356" s="153">
        <v>2</v>
      </c>
      <c r="C356" s="51">
        <v>3</v>
      </c>
      <c r="D356" s="51">
        <v>4</v>
      </c>
      <c r="E356" s="51">
        <v>5</v>
      </c>
      <c r="F356" s="51">
        <v>6</v>
      </c>
    </row>
    <row r="357" spans="1:6" s="22" customFormat="1" ht="16.5" customHeight="1" hidden="1">
      <c r="A357" s="154"/>
      <c r="B357" s="150"/>
      <c r="C357" s="24" t="s">
        <v>73</v>
      </c>
      <c r="D357" s="25" t="s">
        <v>74</v>
      </c>
      <c r="E357" s="26"/>
      <c r="F357" s="26"/>
    </row>
    <row r="358" spans="1:6" s="22" customFormat="1" ht="16.5" customHeight="1" hidden="1">
      <c r="A358" s="154"/>
      <c r="B358" s="150"/>
      <c r="C358" s="28" t="s">
        <v>39</v>
      </c>
      <c r="D358" s="25" t="s">
        <v>40</v>
      </c>
      <c r="E358" s="26"/>
      <c r="F358" s="26"/>
    </row>
    <row r="359" spans="1:6" s="16" customFormat="1" ht="19.5" customHeight="1" hidden="1">
      <c r="A359" s="154"/>
      <c r="B359" s="151">
        <v>80146</v>
      </c>
      <c r="C359" s="29"/>
      <c r="D359" s="30" t="s">
        <v>199</v>
      </c>
      <c r="E359" s="31">
        <f>E360</f>
        <v>0</v>
      </c>
      <c r="F359" s="31">
        <f>F360</f>
        <v>0</v>
      </c>
    </row>
    <row r="360" spans="1:6" s="22" customFormat="1" ht="19.5" customHeight="1" hidden="1">
      <c r="A360" s="154"/>
      <c r="B360" s="149"/>
      <c r="C360" s="38" t="s">
        <v>37</v>
      </c>
      <c r="D360" s="20" t="s">
        <v>38</v>
      </c>
      <c r="E360" s="21"/>
      <c r="F360" s="21"/>
    </row>
    <row r="361" spans="1:7" s="16" customFormat="1" ht="19.5" customHeight="1" hidden="1">
      <c r="A361" s="154"/>
      <c r="B361" s="30">
        <v>80195</v>
      </c>
      <c r="C361" s="29"/>
      <c r="D361" s="30" t="s">
        <v>56</v>
      </c>
      <c r="E361" s="31">
        <f>E362+E364+E367</f>
        <v>0</v>
      </c>
      <c r="F361" s="31">
        <f>F362+F364+F367</f>
        <v>0</v>
      </c>
      <c r="G361" s="58">
        <f>E361-F361</f>
        <v>0</v>
      </c>
    </row>
    <row r="362" spans="1:6" s="16" customFormat="1" ht="19.5" customHeight="1" hidden="1">
      <c r="A362" s="154"/>
      <c r="B362" s="144"/>
      <c r="C362" s="148"/>
      <c r="D362" s="179" t="s">
        <v>242</v>
      </c>
      <c r="E362" s="290">
        <f>E363+E366</f>
        <v>0</v>
      </c>
      <c r="F362" s="290">
        <f>F366</f>
        <v>0</v>
      </c>
    </row>
    <row r="363" spans="1:6" s="16" customFormat="1" ht="18" customHeight="1" hidden="1">
      <c r="A363" s="154"/>
      <c r="B363" s="144"/>
      <c r="C363" s="186"/>
      <c r="D363" s="207" t="s">
        <v>289</v>
      </c>
      <c r="E363" s="288"/>
      <c r="F363" s="276"/>
    </row>
    <row r="364" spans="1:6" s="22" customFormat="1" ht="18.75" customHeight="1" hidden="1">
      <c r="A364" s="154"/>
      <c r="B364" s="47"/>
      <c r="C364" s="161" t="s">
        <v>47</v>
      </c>
      <c r="D364" s="235" t="s">
        <v>241</v>
      </c>
      <c r="E364" s="21"/>
      <c r="F364" s="281"/>
    </row>
    <row r="365" spans="1:6" s="22" customFormat="1" ht="18.75" customHeight="1" hidden="1">
      <c r="A365" s="154"/>
      <c r="B365" s="47"/>
      <c r="C365" s="161" t="s">
        <v>47</v>
      </c>
      <c r="D365" s="179" t="s">
        <v>241</v>
      </c>
      <c r="E365" s="104">
        <f>E366</f>
        <v>0</v>
      </c>
      <c r="F365" s="104"/>
    </row>
    <row r="366" spans="1:6" s="22" customFormat="1" ht="18" customHeight="1" hidden="1">
      <c r="A366" s="154"/>
      <c r="B366" s="47"/>
      <c r="C366" s="175" t="s">
        <v>126</v>
      </c>
      <c r="D366" s="146" t="s">
        <v>315</v>
      </c>
      <c r="E366" s="289"/>
      <c r="F366" s="272"/>
    </row>
    <row r="367" spans="1:6" s="22" customFormat="1" ht="19.5" customHeight="1" hidden="1">
      <c r="A367" s="154"/>
      <c r="B367" s="149"/>
      <c r="C367" s="38" t="s">
        <v>39</v>
      </c>
      <c r="D367" s="179" t="s">
        <v>300</v>
      </c>
      <c r="E367" s="104"/>
      <c r="F367" s="104"/>
    </row>
    <row r="368" spans="1:6" s="22" customFormat="1" ht="16.5" customHeight="1" hidden="1">
      <c r="A368" s="154"/>
      <c r="B368" s="331" t="s">
        <v>299</v>
      </c>
      <c r="C368" s="331"/>
      <c r="D368" s="332"/>
      <c r="E368" s="304"/>
      <c r="F368" s="304"/>
    </row>
    <row r="369" spans="1:6" s="16" customFormat="1" ht="15" customHeight="1" hidden="1" thickBot="1">
      <c r="A369" s="154"/>
      <c r="B369" s="144"/>
      <c r="C369" s="186"/>
      <c r="D369" s="207" t="s">
        <v>298</v>
      </c>
      <c r="E369" s="288"/>
      <c r="F369" s="276"/>
    </row>
    <row r="370" spans="1:7" s="11" customFormat="1" ht="18" customHeight="1" thickBot="1">
      <c r="A370" s="156">
        <v>851</v>
      </c>
      <c r="B370" s="348" t="s">
        <v>200</v>
      </c>
      <c r="C370" s="349"/>
      <c r="D370" s="350"/>
      <c r="E370" s="157">
        <f>E371+E379+E381</f>
        <v>12000</v>
      </c>
      <c r="F370" s="157">
        <f>F371+F379+F381</f>
        <v>0</v>
      </c>
      <c r="G370" s="58">
        <f>E370-F370</f>
        <v>12000</v>
      </c>
    </row>
    <row r="371" spans="1:6" s="16" customFormat="1" ht="20.25" customHeight="1">
      <c r="A371" s="59"/>
      <c r="B371" s="14">
        <v>85121</v>
      </c>
      <c r="C371" s="352" t="s">
        <v>201</v>
      </c>
      <c r="D371" s="353"/>
      <c r="E371" s="15">
        <f>E375</f>
        <v>12000</v>
      </c>
      <c r="F371" s="15">
        <f>F375</f>
        <v>0</v>
      </c>
    </row>
    <row r="372" spans="1:6" s="16" customFormat="1" ht="38.25" hidden="1">
      <c r="A372" s="70"/>
      <c r="B372" s="106"/>
      <c r="C372" s="19" t="s">
        <v>202</v>
      </c>
      <c r="D372" s="39" t="s">
        <v>77</v>
      </c>
      <c r="E372" s="37"/>
      <c r="F372" s="21"/>
    </row>
    <row r="373" spans="1:6" s="22" customFormat="1" ht="38.25" hidden="1">
      <c r="A373" s="17"/>
      <c r="B373" s="32"/>
      <c r="C373" s="32">
        <v>6298</v>
      </c>
      <c r="D373" s="33" t="s">
        <v>46</v>
      </c>
      <c r="E373" s="34"/>
      <c r="F373" s="26"/>
    </row>
    <row r="374" spans="1:6" s="22" customFormat="1" ht="51" hidden="1">
      <c r="A374" s="17"/>
      <c r="B374" s="23"/>
      <c r="C374" s="24" t="s">
        <v>203</v>
      </c>
      <c r="D374" s="33" t="s">
        <v>204</v>
      </c>
      <c r="E374" s="26"/>
      <c r="F374" s="26"/>
    </row>
    <row r="375" spans="1:6" s="22" customFormat="1" ht="18.75" customHeight="1">
      <c r="A375" s="335" t="s">
        <v>317</v>
      </c>
      <c r="B375" s="327"/>
      <c r="C375" s="103" t="s">
        <v>47</v>
      </c>
      <c r="D375" s="197" t="s">
        <v>48</v>
      </c>
      <c r="E375" s="104">
        <v>12000</v>
      </c>
      <c r="F375" s="104"/>
    </row>
    <row r="376" spans="1:6" s="22" customFormat="1" ht="24.75" customHeight="1" thickBot="1">
      <c r="A376" s="328"/>
      <c r="B376" s="326"/>
      <c r="C376" s="407" t="s">
        <v>305</v>
      </c>
      <c r="D376" s="408"/>
      <c r="E376" s="253" t="s">
        <v>309</v>
      </c>
      <c r="F376" s="254"/>
    </row>
    <row r="377" spans="1:6" s="22" customFormat="1" ht="16.5" customHeight="1" hidden="1">
      <c r="A377" s="17"/>
      <c r="B377" s="23"/>
      <c r="C377" s="24" t="s">
        <v>49</v>
      </c>
      <c r="D377" s="33" t="s">
        <v>48</v>
      </c>
      <c r="E377" s="26"/>
      <c r="F377" s="26"/>
    </row>
    <row r="378" spans="1:6" s="22" customFormat="1" ht="16.5" customHeight="1" hidden="1">
      <c r="A378" s="27"/>
      <c r="B378" s="23"/>
      <c r="C378" s="28" t="s">
        <v>128</v>
      </c>
      <c r="D378" s="33" t="s">
        <v>48</v>
      </c>
      <c r="E378" s="26"/>
      <c r="F378" s="26"/>
    </row>
    <row r="379" spans="1:6" s="16" customFormat="1" ht="19.5" customHeight="1" hidden="1">
      <c r="A379" s="59"/>
      <c r="B379" s="30">
        <v>85153</v>
      </c>
      <c r="C379" s="29"/>
      <c r="D379" s="30" t="s">
        <v>205</v>
      </c>
      <c r="E379" s="31">
        <f>E380</f>
        <v>0</v>
      </c>
      <c r="F379" s="31">
        <f>F380</f>
        <v>0</v>
      </c>
    </row>
    <row r="380" spans="1:6" s="16" customFormat="1" ht="20.25" customHeight="1" hidden="1">
      <c r="A380" s="90"/>
      <c r="B380" s="106"/>
      <c r="C380" s="38" t="s">
        <v>37</v>
      </c>
      <c r="D380" s="39" t="s">
        <v>38</v>
      </c>
      <c r="E380" s="21"/>
      <c r="F380" s="21"/>
    </row>
    <row r="381" spans="1:6" s="16" customFormat="1" ht="19.5" customHeight="1" hidden="1">
      <c r="A381" s="90"/>
      <c r="B381" s="30">
        <v>85154</v>
      </c>
      <c r="C381" s="29"/>
      <c r="D381" s="30" t="s">
        <v>206</v>
      </c>
      <c r="E381" s="31">
        <f>SUM(E382:E390)</f>
        <v>0</v>
      </c>
      <c r="F381" s="31">
        <f>SUM(F382:F390)</f>
        <v>0</v>
      </c>
    </row>
    <row r="382" spans="1:6" s="16" customFormat="1" ht="51" hidden="1">
      <c r="A382" s="90"/>
      <c r="B382" s="106"/>
      <c r="C382" s="107" t="s">
        <v>207</v>
      </c>
      <c r="D382" s="108" t="s">
        <v>208</v>
      </c>
      <c r="E382" s="109"/>
      <c r="F382" s="110"/>
    </row>
    <row r="383" spans="1:6" s="16" customFormat="1" ht="38.25" hidden="1">
      <c r="A383" s="90"/>
      <c r="B383" s="111"/>
      <c r="C383" s="112" t="s">
        <v>209</v>
      </c>
      <c r="D383" s="113" t="s">
        <v>210</v>
      </c>
      <c r="E383" s="114"/>
      <c r="F383" s="115"/>
    </row>
    <row r="384" spans="1:6" s="22" customFormat="1" ht="21" customHeight="1" hidden="1">
      <c r="A384" s="154"/>
      <c r="B384" s="168"/>
      <c r="C384" s="48"/>
      <c r="D384" s="213" t="s">
        <v>265</v>
      </c>
      <c r="E384" s="214"/>
      <c r="F384" s="214"/>
    </row>
    <row r="385" spans="1:6" s="16" customFormat="1" ht="17.25" customHeight="1" hidden="1">
      <c r="A385" s="90"/>
      <c r="B385" s="111"/>
      <c r="C385" s="112" t="s">
        <v>33</v>
      </c>
      <c r="D385" s="113" t="s">
        <v>34</v>
      </c>
      <c r="E385" s="114"/>
      <c r="F385" s="115"/>
    </row>
    <row r="386" spans="1:6" s="16" customFormat="1" ht="17.25" customHeight="1" hidden="1">
      <c r="A386" s="90"/>
      <c r="B386" s="111"/>
      <c r="C386" s="112" t="s">
        <v>35</v>
      </c>
      <c r="D386" s="113" t="s">
        <v>36</v>
      </c>
      <c r="E386" s="114"/>
      <c r="F386" s="115"/>
    </row>
    <row r="387" spans="1:6" s="16" customFormat="1" ht="17.25" customHeight="1" hidden="1">
      <c r="A387" s="90"/>
      <c r="B387" s="111"/>
      <c r="C387" s="112" t="s">
        <v>103</v>
      </c>
      <c r="D387" s="113" t="s">
        <v>104</v>
      </c>
      <c r="E387" s="114"/>
      <c r="F387" s="115"/>
    </row>
    <row r="388" spans="1:6" s="16" customFormat="1" ht="17.25" customHeight="1" hidden="1">
      <c r="A388" s="90"/>
      <c r="B388" s="111"/>
      <c r="C388" s="112" t="s">
        <v>69</v>
      </c>
      <c r="D388" s="113" t="s">
        <v>70</v>
      </c>
      <c r="E388" s="114"/>
      <c r="F388" s="115"/>
    </row>
    <row r="389" spans="1:6" s="16" customFormat="1" ht="17.25" customHeight="1" hidden="1">
      <c r="A389" s="90"/>
      <c r="B389" s="116"/>
      <c r="C389" s="24" t="s">
        <v>37</v>
      </c>
      <c r="D389" s="36" t="s">
        <v>38</v>
      </c>
      <c r="E389" s="34"/>
      <c r="F389" s="34"/>
    </row>
    <row r="390" spans="1:6" s="16" customFormat="1" ht="17.25" customHeight="1" hidden="1" thickBot="1">
      <c r="A390" s="59"/>
      <c r="B390" s="106"/>
      <c r="C390" s="38" t="s">
        <v>105</v>
      </c>
      <c r="D390" s="39" t="s">
        <v>106</v>
      </c>
      <c r="E390" s="21"/>
      <c r="F390" s="21"/>
    </row>
    <row r="391" spans="1:6" s="11" customFormat="1" ht="24.75" customHeight="1" thickBot="1">
      <c r="A391" s="80">
        <v>852</v>
      </c>
      <c r="B391" s="348" t="s">
        <v>211</v>
      </c>
      <c r="C391" s="349"/>
      <c r="D391" s="350"/>
      <c r="E391" s="10">
        <f>E392+E394+E397+E399+E404+E406+E408</f>
        <v>15000</v>
      </c>
      <c r="F391" s="10">
        <f>F392+F394+F397+F399+F404+F406+F408</f>
        <v>0</v>
      </c>
    </row>
    <row r="392" spans="1:7" s="16" customFormat="1" ht="21.75" customHeight="1" hidden="1">
      <c r="A392" s="59"/>
      <c r="B392" s="56">
        <v>85202</v>
      </c>
      <c r="C392" s="119"/>
      <c r="D392" s="91" t="s">
        <v>212</v>
      </c>
      <c r="E392" s="57">
        <f>E393</f>
        <v>0</v>
      </c>
      <c r="F392" s="57">
        <f>F393</f>
        <v>0</v>
      </c>
      <c r="G392" s="120"/>
    </row>
    <row r="393" spans="1:6" s="22" customFormat="1" ht="42.75" customHeight="1" hidden="1">
      <c r="A393" s="27"/>
      <c r="B393" s="71"/>
      <c r="C393" s="38" t="s">
        <v>213</v>
      </c>
      <c r="D393" s="39" t="s">
        <v>214</v>
      </c>
      <c r="E393" s="21"/>
      <c r="F393" s="21"/>
    </row>
    <row r="394" spans="1:6" s="16" customFormat="1" ht="42.75" hidden="1">
      <c r="A394" s="59"/>
      <c r="B394" s="30">
        <v>85212</v>
      </c>
      <c r="C394" s="29"/>
      <c r="D394" s="89" t="s">
        <v>215</v>
      </c>
      <c r="E394" s="31">
        <f>SUM(E395:E396)</f>
        <v>0</v>
      </c>
      <c r="F394" s="31">
        <f>SUM(F395:F396)</f>
        <v>0</v>
      </c>
    </row>
    <row r="395" spans="1:6" s="22" customFormat="1" ht="51" hidden="1">
      <c r="A395" s="41"/>
      <c r="B395" s="67"/>
      <c r="C395" s="43" t="s">
        <v>96</v>
      </c>
      <c r="D395" s="44" t="s">
        <v>97</v>
      </c>
      <c r="E395" s="45"/>
      <c r="F395" s="45"/>
    </row>
    <row r="396" spans="1:6" s="22" customFormat="1" ht="51" hidden="1">
      <c r="A396" s="27"/>
      <c r="B396" s="35"/>
      <c r="C396" s="24" t="s">
        <v>98</v>
      </c>
      <c r="D396" s="36" t="s">
        <v>99</v>
      </c>
      <c r="E396" s="34"/>
      <c r="F396" s="26"/>
    </row>
    <row r="397" spans="1:6" s="16" customFormat="1" ht="57" hidden="1">
      <c r="A397" s="70"/>
      <c r="B397" s="30">
        <v>85213</v>
      </c>
      <c r="C397" s="29"/>
      <c r="D397" s="89" t="s">
        <v>216</v>
      </c>
      <c r="E397" s="31">
        <f>E398</f>
        <v>0</v>
      </c>
      <c r="F397" s="31">
        <f>F398</f>
        <v>0</v>
      </c>
    </row>
    <row r="398" spans="1:6" s="22" customFormat="1" ht="51" hidden="1">
      <c r="A398" s="27"/>
      <c r="B398" s="69"/>
      <c r="C398" s="19" t="s">
        <v>96</v>
      </c>
      <c r="D398" s="61" t="s">
        <v>97</v>
      </c>
      <c r="E398" s="37"/>
      <c r="F398" s="37"/>
    </row>
    <row r="399" spans="1:6" s="16" customFormat="1" ht="26.25" customHeight="1">
      <c r="A399" s="90"/>
      <c r="B399" s="30">
        <v>85214</v>
      </c>
      <c r="C399" s="346" t="s">
        <v>217</v>
      </c>
      <c r="D399" s="347"/>
      <c r="E399" s="31">
        <f>SUM(E400:E401)</f>
        <v>15000</v>
      </c>
      <c r="F399" s="31">
        <f>SUM(F400:F401)</f>
        <v>0</v>
      </c>
    </row>
    <row r="400" spans="1:6" s="22" customFormat="1" ht="18.75" customHeight="1">
      <c r="A400" s="417" t="s">
        <v>324</v>
      </c>
      <c r="B400" s="418"/>
      <c r="C400" s="402" t="s">
        <v>322</v>
      </c>
      <c r="D400" s="401" t="s">
        <v>323</v>
      </c>
      <c r="E400" s="104">
        <f>15000</f>
        <v>15000</v>
      </c>
      <c r="F400" s="104">
        <f>F401</f>
        <v>0</v>
      </c>
    </row>
    <row r="401" spans="1:6" s="22" customFormat="1" ht="25.5" customHeight="1" hidden="1">
      <c r="A401" s="417"/>
      <c r="B401" s="418"/>
      <c r="C401" s="24" t="s">
        <v>218</v>
      </c>
      <c r="D401" s="36" t="s">
        <v>219</v>
      </c>
      <c r="E401" s="34"/>
      <c r="F401" s="26"/>
    </row>
    <row r="402" spans="1:6" s="16" customFormat="1" ht="26.25" customHeight="1" hidden="1">
      <c r="A402" s="417"/>
      <c r="B402" s="418"/>
      <c r="C402" s="29"/>
      <c r="D402" s="89" t="s">
        <v>314</v>
      </c>
      <c r="E402" s="31">
        <f>SUM(E403:E404)</f>
        <v>0</v>
      </c>
      <c r="F402" s="31">
        <f>SUM(F403:F404)</f>
        <v>0</v>
      </c>
    </row>
    <row r="403" spans="1:6" s="22" customFormat="1" ht="18.75" customHeight="1" hidden="1">
      <c r="A403" s="417"/>
      <c r="B403" s="418"/>
      <c r="C403" s="168">
        <v>4300</v>
      </c>
      <c r="D403" s="179" t="s">
        <v>265</v>
      </c>
      <c r="E403" s="104"/>
      <c r="F403" s="104">
        <f>F404</f>
        <v>0</v>
      </c>
    </row>
    <row r="404" spans="1:6" s="16" customFormat="1" ht="19.5" customHeight="1" hidden="1">
      <c r="A404" s="417"/>
      <c r="B404" s="418"/>
      <c r="C404" s="29"/>
      <c r="D404" s="30" t="s">
        <v>220</v>
      </c>
      <c r="E404" s="31">
        <f>E405</f>
        <v>0</v>
      </c>
      <c r="F404" s="31">
        <f>F405</f>
        <v>0</v>
      </c>
    </row>
    <row r="405" spans="1:6" s="22" customFormat="1" ht="25.5" customHeight="1" hidden="1">
      <c r="A405" s="417"/>
      <c r="B405" s="418"/>
      <c r="C405" s="19" t="s">
        <v>218</v>
      </c>
      <c r="D405" s="61" t="s">
        <v>219</v>
      </c>
      <c r="E405" s="37"/>
      <c r="F405" s="21"/>
    </row>
    <row r="406" spans="1:6" s="16" customFormat="1" ht="28.5" customHeight="1" hidden="1">
      <c r="A406" s="417"/>
      <c r="B406" s="418"/>
      <c r="C406" s="29"/>
      <c r="D406" s="89" t="s">
        <v>221</v>
      </c>
      <c r="E406" s="31">
        <f>E407</f>
        <v>0</v>
      </c>
      <c r="F406" s="31">
        <f>F407</f>
        <v>0</v>
      </c>
    </row>
    <row r="407" spans="1:6" s="22" customFormat="1" ht="18" customHeight="1" hidden="1">
      <c r="A407" s="417"/>
      <c r="B407" s="418"/>
      <c r="C407" s="38" t="s">
        <v>222</v>
      </c>
      <c r="D407" s="39" t="s">
        <v>223</v>
      </c>
      <c r="E407" s="21"/>
      <c r="F407" s="21"/>
    </row>
    <row r="408" spans="1:6" s="16" customFormat="1" ht="18" customHeight="1" hidden="1">
      <c r="A408" s="417"/>
      <c r="B408" s="418"/>
      <c r="C408" s="29"/>
      <c r="D408" s="89" t="s">
        <v>56</v>
      </c>
      <c r="E408" s="31">
        <f>E409</f>
        <v>0</v>
      </c>
      <c r="F408" s="31">
        <f>F411</f>
        <v>0</v>
      </c>
    </row>
    <row r="409" spans="1:6" s="22" customFormat="1" ht="18.75" customHeight="1" hidden="1">
      <c r="A409" s="417"/>
      <c r="B409" s="418"/>
      <c r="C409" s="168">
        <v>4300</v>
      </c>
      <c r="D409" s="179" t="s">
        <v>265</v>
      </c>
      <c r="E409" s="104"/>
      <c r="F409" s="104">
        <f>F410</f>
        <v>0</v>
      </c>
    </row>
    <row r="410" spans="1:6" s="22" customFormat="1" ht="18" customHeight="1" hidden="1">
      <c r="A410" s="417"/>
      <c r="B410" s="418"/>
      <c r="C410" s="168"/>
      <c r="D410" s="207" t="s">
        <v>272</v>
      </c>
      <c r="E410" s="264"/>
      <c r="F410" s="205"/>
    </row>
    <row r="411" spans="1:6" s="22" customFormat="1" ht="25.5" customHeight="1" hidden="1">
      <c r="A411" s="417"/>
      <c r="B411" s="418"/>
      <c r="C411" s="19" t="s">
        <v>218</v>
      </c>
      <c r="D411" s="61" t="s">
        <v>219</v>
      </c>
      <c r="E411" s="37"/>
      <c r="F411" s="21"/>
    </row>
    <row r="412" spans="1:6" s="22" customFormat="1" ht="21.75" customHeight="1" hidden="1">
      <c r="A412" s="417"/>
      <c r="B412" s="418"/>
      <c r="C412" s="310" t="s">
        <v>126</v>
      </c>
      <c r="D412" s="309" t="s">
        <v>296</v>
      </c>
      <c r="E412" s="313"/>
      <c r="F412" s="282"/>
    </row>
    <row r="413" spans="1:6" s="122" customFormat="1" ht="30.75" customHeight="1" hidden="1" thickBot="1">
      <c r="A413" s="417"/>
      <c r="B413" s="418"/>
      <c r="C413" s="315"/>
      <c r="D413" s="53" t="s">
        <v>224</v>
      </c>
      <c r="E413" s="316">
        <f>E416</f>
        <v>0</v>
      </c>
      <c r="F413" s="316">
        <f>F416</f>
        <v>0</v>
      </c>
    </row>
    <row r="414" spans="1:6" s="22" customFormat="1" ht="28.5" customHeight="1" hidden="1">
      <c r="A414" s="417"/>
      <c r="B414" s="418"/>
      <c r="C414" s="94"/>
      <c r="D414" s="78" t="s">
        <v>225</v>
      </c>
      <c r="E414" s="96">
        <f>E415</f>
        <v>0</v>
      </c>
      <c r="F414" s="96">
        <f>F415</f>
        <v>0</v>
      </c>
    </row>
    <row r="415" spans="1:6" s="22" customFormat="1" ht="21" customHeight="1" hidden="1">
      <c r="A415" s="417"/>
      <c r="B415" s="418"/>
      <c r="C415" s="71">
        <v>4300</v>
      </c>
      <c r="D415" s="39" t="s">
        <v>38</v>
      </c>
      <c r="E415" s="21"/>
      <c r="F415" s="21"/>
    </row>
    <row r="416" spans="1:6" s="22" customFormat="1" ht="27" customHeight="1" hidden="1">
      <c r="A416" s="417"/>
      <c r="B416" s="418"/>
      <c r="C416" s="103"/>
      <c r="D416" s="89" t="s">
        <v>267</v>
      </c>
      <c r="E416" s="104">
        <f>E417</f>
        <v>0</v>
      </c>
      <c r="F416" s="104">
        <f>F417</f>
        <v>0</v>
      </c>
    </row>
    <row r="417" spans="1:6" s="22" customFormat="1" ht="21" customHeight="1" hidden="1" thickBot="1">
      <c r="A417" s="417"/>
      <c r="B417" s="418"/>
      <c r="C417" s="71">
        <v>4300</v>
      </c>
      <c r="D417" s="213" t="s">
        <v>265</v>
      </c>
      <c r="E417" s="21"/>
      <c r="F417" s="21"/>
    </row>
    <row r="418" spans="1:6" s="122" customFormat="1" ht="31.5" customHeight="1" hidden="1" thickBot="1">
      <c r="A418" s="417"/>
      <c r="B418" s="418"/>
      <c r="C418" s="415"/>
      <c r="D418" s="416"/>
      <c r="E418" s="121">
        <f>E419+E421+E427+E433+E435</f>
        <v>0</v>
      </c>
      <c r="F418" s="121">
        <f>F419+F421+F427+F433+F435</f>
        <v>0</v>
      </c>
    </row>
    <row r="419" spans="1:6" s="22" customFormat="1" ht="19.5" customHeight="1" hidden="1">
      <c r="A419" s="417"/>
      <c r="B419" s="418"/>
      <c r="C419" s="94"/>
      <c r="D419" s="95" t="s">
        <v>227</v>
      </c>
      <c r="E419" s="124">
        <f>E420</f>
        <v>0</v>
      </c>
      <c r="F419" s="124">
        <f>F420</f>
        <v>0</v>
      </c>
    </row>
    <row r="420" spans="1:6" s="22" customFormat="1" ht="18" customHeight="1" hidden="1">
      <c r="A420" s="417"/>
      <c r="B420" s="418"/>
      <c r="C420" s="71">
        <v>4260</v>
      </c>
      <c r="D420" s="39" t="s">
        <v>70</v>
      </c>
      <c r="E420" s="21"/>
      <c r="F420" s="21"/>
    </row>
    <row r="421" spans="1:6" s="22" customFormat="1" ht="19.5" customHeight="1" hidden="1">
      <c r="A421" s="417"/>
      <c r="B421" s="418"/>
      <c r="C421" s="103"/>
      <c r="D421" s="79" t="s">
        <v>228</v>
      </c>
      <c r="E421" s="126">
        <f>E422+E424</f>
        <v>0</v>
      </c>
      <c r="F421" s="126">
        <f>F422+F424</f>
        <v>0</v>
      </c>
    </row>
    <row r="422" spans="1:6" s="22" customFormat="1" ht="18.75" customHeight="1" hidden="1">
      <c r="A422" s="417"/>
      <c r="B422" s="418"/>
      <c r="C422" s="161" t="s">
        <v>47</v>
      </c>
      <c r="D422" s="179" t="s">
        <v>242</v>
      </c>
      <c r="E422" s="104"/>
      <c r="F422" s="187">
        <v>0</v>
      </c>
    </row>
    <row r="423" spans="1:6" s="22" customFormat="1" ht="38.25" customHeight="1" hidden="1">
      <c r="A423" s="417"/>
      <c r="B423" s="418"/>
      <c r="C423" s="175"/>
      <c r="D423" s="207" t="s">
        <v>292</v>
      </c>
      <c r="E423" s="205"/>
      <c r="F423" s="280"/>
    </row>
    <row r="424" spans="1:6" s="22" customFormat="1" ht="18.75" customHeight="1" hidden="1">
      <c r="A424" s="417"/>
      <c r="B424" s="418"/>
      <c r="C424" s="161" t="s">
        <v>47</v>
      </c>
      <c r="D424" s="179" t="s">
        <v>241</v>
      </c>
      <c r="E424" s="104"/>
      <c r="F424" s="104"/>
    </row>
    <row r="425" spans="1:6" s="22" customFormat="1" ht="18.75" customHeight="1" hidden="1">
      <c r="A425" s="417"/>
      <c r="B425" s="418"/>
      <c r="C425" s="175"/>
      <c r="D425" s="198" t="s">
        <v>291</v>
      </c>
      <c r="E425" s="256"/>
      <c r="F425" s="202"/>
    </row>
    <row r="426" spans="1:6" s="22" customFormat="1" ht="25.5" customHeight="1" hidden="1">
      <c r="A426" s="417"/>
      <c r="B426" s="418"/>
      <c r="C426" s="175" t="s">
        <v>126</v>
      </c>
      <c r="D426" s="146" t="s">
        <v>10</v>
      </c>
      <c r="E426" s="181"/>
      <c r="F426" s="181"/>
    </row>
    <row r="427" spans="1:6" s="22" customFormat="1" ht="28.5" customHeight="1" hidden="1">
      <c r="A427" s="417"/>
      <c r="B427" s="418"/>
      <c r="C427" s="103"/>
      <c r="D427" s="89" t="s">
        <v>276</v>
      </c>
      <c r="E427" s="126">
        <f>E428+E431</f>
        <v>0</v>
      </c>
      <c r="F427" s="126">
        <f>F428</f>
        <v>0</v>
      </c>
    </row>
    <row r="428" spans="1:6" s="22" customFormat="1" ht="17.25" customHeight="1" hidden="1">
      <c r="A428" s="417"/>
      <c r="B428" s="418"/>
      <c r="C428" s="38" t="s">
        <v>37</v>
      </c>
      <c r="D428" s="179" t="s">
        <v>242</v>
      </c>
      <c r="E428" s="104"/>
      <c r="F428" s="104"/>
    </row>
    <row r="429" spans="1:6" s="16" customFormat="1" ht="19.5" customHeight="1" hidden="1">
      <c r="A429" s="417"/>
      <c r="B429" s="418"/>
      <c r="C429" s="186"/>
      <c r="D429" s="146" t="s">
        <v>256</v>
      </c>
      <c r="E429" s="192"/>
      <c r="F429" s="192"/>
    </row>
    <row r="430" spans="1:6" s="16" customFormat="1" ht="19.5" customHeight="1" hidden="1">
      <c r="A430" s="417"/>
      <c r="B430" s="418"/>
      <c r="C430" s="186"/>
      <c r="D430" s="146" t="s">
        <v>257</v>
      </c>
      <c r="E430" s="191"/>
      <c r="F430" s="185"/>
    </row>
    <row r="431" spans="1:6" s="22" customFormat="1" ht="18.75" customHeight="1" hidden="1">
      <c r="A431" s="417"/>
      <c r="B431" s="418"/>
      <c r="C431" s="161" t="s">
        <v>47</v>
      </c>
      <c r="D431" s="179" t="s">
        <v>241</v>
      </c>
      <c r="E431" s="187"/>
      <c r="F431" s="187"/>
    </row>
    <row r="432" spans="1:6" s="22" customFormat="1" ht="25.5" customHeight="1" hidden="1">
      <c r="A432" s="417"/>
      <c r="B432" s="418"/>
      <c r="C432" s="196"/>
      <c r="D432" s="146" t="s">
        <v>11</v>
      </c>
      <c r="E432" s="232"/>
      <c r="F432" s="233"/>
    </row>
    <row r="433" spans="1:6" s="22" customFormat="1" ht="19.5" customHeight="1" hidden="1">
      <c r="A433" s="417"/>
      <c r="B433" s="418"/>
      <c r="C433" s="103"/>
      <c r="D433" s="127" t="s">
        <v>229</v>
      </c>
      <c r="E433" s="126">
        <f>E434</f>
        <v>0</v>
      </c>
      <c r="F433" s="126">
        <f>F434</f>
        <v>0</v>
      </c>
    </row>
    <row r="434" spans="1:6" s="22" customFormat="1" ht="21" customHeight="1" hidden="1">
      <c r="A434" s="417"/>
      <c r="B434" s="418"/>
      <c r="C434" s="38" t="s">
        <v>37</v>
      </c>
      <c r="D434" s="140" t="s">
        <v>249</v>
      </c>
      <c r="E434" s="21"/>
      <c r="F434" s="21"/>
    </row>
    <row r="435" spans="1:6" s="22" customFormat="1" ht="19.5" customHeight="1" hidden="1">
      <c r="A435" s="417"/>
      <c r="B435" s="418"/>
      <c r="C435" s="103"/>
      <c r="D435" s="79" t="s">
        <v>56</v>
      </c>
      <c r="E435" s="126">
        <f>E436</f>
        <v>0</v>
      </c>
      <c r="F435" s="126">
        <f>F436</f>
        <v>0</v>
      </c>
    </row>
    <row r="436" spans="1:6" s="22" customFormat="1" ht="18" customHeight="1" hidden="1">
      <c r="A436" s="417"/>
      <c r="B436" s="418"/>
      <c r="C436" s="71">
        <v>4300</v>
      </c>
      <c r="D436" s="39" t="s">
        <v>38</v>
      </c>
      <c r="E436" s="21"/>
      <c r="F436" s="21"/>
    </row>
    <row r="437" spans="1:6" s="22" customFormat="1" ht="15" customHeight="1" thickBot="1">
      <c r="A437" s="419"/>
      <c r="B437" s="420"/>
      <c r="C437" s="413" t="s">
        <v>316</v>
      </c>
      <c r="D437" s="413"/>
      <c r="E437" s="413"/>
      <c r="F437" s="414"/>
    </row>
    <row r="438" spans="1:6" s="122" customFormat="1" ht="30" customHeight="1" thickBot="1">
      <c r="A438" s="55">
        <v>921</v>
      </c>
      <c r="B438" s="354" t="s">
        <v>230</v>
      </c>
      <c r="C438" s="355"/>
      <c r="D438" s="356"/>
      <c r="E438" s="121">
        <f>E439+E453+E465+E461</f>
        <v>12780</v>
      </c>
      <c r="F438" s="121">
        <f>F439+F453</f>
        <v>0</v>
      </c>
    </row>
    <row r="439" spans="1:6" s="22" customFormat="1" ht="19.5" customHeight="1">
      <c r="A439" s="76"/>
      <c r="B439" s="87">
        <v>92109</v>
      </c>
      <c r="C439" s="344" t="s">
        <v>231</v>
      </c>
      <c r="D439" s="345"/>
      <c r="E439" s="45">
        <f>E442+E440</f>
        <v>1000</v>
      </c>
      <c r="F439" s="45">
        <f>F442+F440</f>
        <v>0</v>
      </c>
    </row>
    <row r="440" spans="1:6" s="22" customFormat="1" ht="25.5">
      <c r="A440" s="409" t="s">
        <v>321</v>
      </c>
      <c r="B440" s="410"/>
      <c r="C440" s="402" t="s">
        <v>232</v>
      </c>
      <c r="D440" s="401" t="s">
        <v>233</v>
      </c>
      <c r="E440" s="104">
        <v>1000</v>
      </c>
      <c r="F440" s="104"/>
    </row>
    <row r="441" spans="1:6" s="22" customFormat="1" ht="12" customHeight="1">
      <c r="A441" s="411"/>
      <c r="B441" s="412"/>
      <c r="C441" s="206"/>
      <c r="D441" s="245" t="s">
        <v>272</v>
      </c>
      <c r="E441" s="232" t="s">
        <v>308</v>
      </c>
      <c r="F441" s="104"/>
    </row>
    <row r="442" spans="1:6" s="22" customFormat="1" ht="21.75" customHeight="1" hidden="1">
      <c r="A442" s="154"/>
      <c r="B442" s="168"/>
      <c r="C442" s="168">
        <v>4300</v>
      </c>
      <c r="D442" s="179" t="s">
        <v>241</v>
      </c>
      <c r="E442" s="104"/>
      <c r="F442" s="104">
        <f>F443</f>
        <v>0</v>
      </c>
    </row>
    <row r="443" spans="1:6" s="22" customFormat="1" ht="25.5" customHeight="1" hidden="1">
      <c r="A443" s="244"/>
      <c r="B443" s="383" t="s">
        <v>12</v>
      </c>
      <c r="C443" s="383"/>
      <c r="D443" s="384"/>
      <c r="E443" s="232"/>
      <c r="F443" s="104"/>
    </row>
    <row r="444" spans="1:6" s="22" customFormat="1" ht="38.25" hidden="1">
      <c r="A444" s="86"/>
      <c r="B444" s="67"/>
      <c r="C444" s="67">
        <v>6298</v>
      </c>
      <c r="D444" s="44" t="s">
        <v>46</v>
      </c>
      <c r="E444" s="45"/>
      <c r="F444" s="45"/>
    </row>
    <row r="445" spans="1:6" s="22" customFormat="1" ht="12" customHeight="1" hidden="1">
      <c r="A445" s="46"/>
      <c r="B445" s="47"/>
      <c r="C445" s="48"/>
      <c r="D445" s="49"/>
      <c r="E445" s="50"/>
      <c r="F445" s="50"/>
    </row>
    <row r="446" spans="1:6" s="6" customFormat="1" ht="7.5" customHeight="1" hidden="1">
      <c r="A446" s="51">
        <v>1</v>
      </c>
      <c r="B446" s="51">
        <v>2</v>
      </c>
      <c r="C446" s="51">
        <v>3</v>
      </c>
      <c r="D446" s="51">
        <v>4</v>
      </c>
      <c r="E446" s="51">
        <v>5</v>
      </c>
      <c r="F446" s="51">
        <v>6</v>
      </c>
    </row>
    <row r="447" spans="1:6" s="22" customFormat="1" ht="28.5" customHeight="1" hidden="1">
      <c r="A447" s="27"/>
      <c r="B447" s="35"/>
      <c r="C447" s="24" t="s">
        <v>232</v>
      </c>
      <c r="D447" s="33" t="s">
        <v>233</v>
      </c>
      <c r="E447" s="34"/>
      <c r="F447" s="34"/>
    </row>
    <row r="448" spans="1:6" s="22" customFormat="1" ht="16.5" customHeight="1" hidden="1">
      <c r="A448" s="27"/>
      <c r="B448" s="32"/>
      <c r="C448" s="28" t="s">
        <v>47</v>
      </c>
      <c r="D448" s="33" t="s">
        <v>48</v>
      </c>
      <c r="E448" s="26"/>
      <c r="F448" s="26"/>
    </row>
    <row r="449" spans="1:6" ht="13.5" customHeight="1" thickBot="1">
      <c r="A449" s="3"/>
      <c r="B449" s="3"/>
      <c r="C449" s="3"/>
      <c r="D449" s="3"/>
      <c r="E449" s="3"/>
      <c r="F449" s="3"/>
    </row>
    <row r="450" spans="1:6" s="4" customFormat="1" ht="22.5" customHeight="1">
      <c r="A450" s="374" t="s">
        <v>15</v>
      </c>
      <c r="B450" s="376" t="s">
        <v>16</v>
      </c>
      <c r="C450" s="376" t="s">
        <v>17</v>
      </c>
      <c r="D450" s="376" t="s">
        <v>18</v>
      </c>
      <c r="E450" s="372" t="s">
        <v>19</v>
      </c>
      <c r="F450" s="372" t="s">
        <v>20</v>
      </c>
    </row>
    <row r="451" spans="1:6" s="4" customFormat="1" ht="15" customHeight="1" thickBot="1">
      <c r="A451" s="375"/>
      <c r="B451" s="373"/>
      <c r="C451" s="373"/>
      <c r="D451" s="373"/>
      <c r="E451" s="373"/>
      <c r="F451" s="373"/>
    </row>
    <row r="452" spans="1:6" s="6" customFormat="1" ht="7.5" customHeight="1">
      <c r="A452" s="135">
        <v>1</v>
      </c>
      <c r="B452" s="5">
        <v>2</v>
      </c>
      <c r="C452" s="5">
        <v>3</v>
      </c>
      <c r="D452" s="5">
        <v>3</v>
      </c>
      <c r="E452" s="5">
        <v>4</v>
      </c>
      <c r="F452" s="5">
        <v>5</v>
      </c>
    </row>
    <row r="453" spans="1:6" s="22" customFormat="1" ht="19.5" customHeight="1">
      <c r="A453" s="76"/>
      <c r="B453" s="125">
        <v>92116</v>
      </c>
      <c r="C453" s="346" t="s">
        <v>234</v>
      </c>
      <c r="D453" s="347"/>
      <c r="E453" s="104">
        <f>E455+E458</f>
        <v>4880</v>
      </c>
      <c r="F453" s="104">
        <f>F458</f>
        <v>0</v>
      </c>
    </row>
    <row r="454" spans="1:6" s="22" customFormat="1" ht="38.25" hidden="1">
      <c r="A454" s="17"/>
      <c r="B454" s="88"/>
      <c r="C454" s="19" t="s">
        <v>76</v>
      </c>
      <c r="D454" s="39" t="s">
        <v>77</v>
      </c>
      <c r="E454" s="37"/>
      <c r="F454" s="37"/>
    </row>
    <row r="455" spans="1:6" s="22" customFormat="1" ht="21.75" customHeight="1" hidden="1">
      <c r="A455" s="154"/>
      <c r="B455" s="168"/>
      <c r="C455" s="168">
        <v>4300</v>
      </c>
      <c r="D455" s="179" t="s">
        <v>242</v>
      </c>
      <c r="E455" s="104"/>
      <c r="F455" s="104"/>
    </row>
    <row r="456" spans="1:6" s="22" customFormat="1" ht="18" customHeight="1" hidden="1">
      <c r="A456" s="244"/>
      <c r="B456" s="206"/>
      <c r="C456" s="206"/>
      <c r="D456" s="245" t="s">
        <v>272</v>
      </c>
      <c r="E456" s="104"/>
      <c r="F456" s="104"/>
    </row>
    <row r="457" spans="1:6" s="22" customFormat="1" ht="25.5" hidden="1">
      <c r="A457" s="76"/>
      <c r="B457" s="71"/>
      <c r="C457" s="19" t="s">
        <v>232</v>
      </c>
      <c r="D457" s="39" t="s">
        <v>233</v>
      </c>
      <c r="E457" s="37"/>
      <c r="F457" s="37"/>
    </row>
    <row r="458" spans="1:6" s="22" customFormat="1" ht="18" customHeight="1">
      <c r="A458" s="335" t="s">
        <v>317</v>
      </c>
      <c r="B458" s="327"/>
      <c r="C458" s="103" t="s">
        <v>47</v>
      </c>
      <c r="D458" s="197" t="s">
        <v>48</v>
      </c>
      <c r="E458" s="187">
        <v>4880</v>
      </c>
      <c r="F458" s="187">
        <f>F459</f>
        <v>0</v>
      </c>
    </row>
    <row r="459" spans="1:6" s="22" customFormat="1" ht="30" customHeight="1">
      <c r="A459" s="393"/>
      <c r="B459" s="394"/>
      <c r="C459" s="198"/>
      <c r="D459" s="421" t="s">
        <v>13</v>
      </c>
      <c r="E459" s="421"/>
      <c r="F459" s="422"/>
    </row>
    <row r="460" spans="1:6" s="22" customFormat="1" ht="16.5" customHeight="1" hidden="1">
      <c r="A460" s="62"/>
      <c r="B460" s="71"/>
      <c r="C460" s="28" t="s">
        <v>47</v>
      </c>
      <c r="D460" s="33" t="s">
        <v>48</v>
      </c>
      <c r="E460" s="26"/>
      <c r="F460" s="26"/>
    </row>
    <row r="461" spans="1:6" s="22" customFormat="1" ht="19.5" customHeight="1">
      <c r="A461" s="76"/>
      <c r="B461" s="125">
        <v>92120</v>
      </c>
      <c r="C461" s="346" t="s">
        <v>235</v>
      </c>
      <c r="D461" s="347"/>
      <c r="E461" s="126">
        <f>E462</f>
        <v>5000</v>
      </c>
      <c r="F461" s="126">
        <f>F462</f>
        <v>0</v>
      </c>
    </row>
    <row r="462" spans="1:6" s="22" customFormat="1" ht="63.75">
      <c r="A462" s="393" t="s">
        <v>327</v>
      </c>
      <c r="B462" s="425"/>
      <c r="C462" s="423" t="s">
        <v>325</v>
      </c>
      <c r="D462" s="424" t="s">
        <v>326</v>
      </c>
      <c r="E462" s="104">
        <f>E463</f>
        <v>5000</v>
      </c>
      <c r="F462" s="104">
        <f>F463</f>
        <v>0</v>
      </c>
    </row>
    <row r="463" spans="1:6" s="22" customFormat="1" ht="18" customHeight="1" hidden="1">
      <c r="A463" s="154"/>
      <c r="B463" s="168"/>
      <c r="C463" s="168"/>
      <c r="D463" s="207" t="s">
        <v>263</v>
      </c>
      <c r="E463" s="205">
        <v>5000</v>
      </c>
      <c r="F463" s="205"/>
    </row>
    <row r="464" spans="1:6" s="22" customFormat="1" ht="18" customHeight="1" hidden="1">
      <c r="A464" s="154"/>
      <c r="B464" s="206"/>
      <c r="C464" s="206">
        <v>4300</v>
      </c>
      <c r="D464" s="208" t="s">
        <v>264</v>
      </c>
      <c r="E464" s="45"/>
      <c r="F464" s="45"/>
    </row>
    <row r="465" spans="1:6" s="22" customFormat="1" ht="22.5" customHeight="1">
      <c r="A465" s="76"/>
      <c r="B465" s="125">
        <v>92195</v>
      </c>
      <c r="C465" s="103"/>
      <c r="D465" s="79" t="s">
        <v>56</v>
      </c>
      <c r="E465" s="126">
        <f>E466</f>
        <v>1900</v>
      </c>
      <c r="F465" s="126">
        <f>F468</f>
        <v>0</v>
      </c>
    </row>
    <row r="466" spans="1:6" s="22" customFormat="1" ht="18.75" customHeight="1">
      <c r="A466" s="335" t="s">
        <v>317</v>
      </c>
      <c r="B466" s="327"/>
      <c r="C466" s="103" t="s">
        <v>47</v>
      </c>
      <c r="D466" s="197" t="s">
        <v>48</v>
      </c>
      <c r="E466" s="187">
        <f>E467</f>
        <v>1900</v>
      </c>
      <c r="F466" s="187"/>
    </row>
    <row r="467" spans="1:6" s="22" customFormat="1" ht="21.75" customHeight="1" thickBot="1">
      <c r="A467" s="335"/>
      <c r="B467" s="327"/>
      <c r="C467" s="196"/>
      <c r="D467" s="231" t="s">
        <v>254</v>
      </c>
      <c r="E467" s="181">
        <f>900+1000</f>
        <v>1900</v>
      </c>
      <c r="F467" s="21"/>
    </row>
    <row r="468" spans="1:6" s="22" customFormat="1" ht="21.75" customHeight="1" hidden="1" thickBot="1">
      <c r="A468" s="17"/>
      <c r="B468" s="71"/>
      <c r="C468" s="71">
        <v>4300</v>
      </c>
      <c r="D468" s="39" t="s">
        <v>38</v>
      </c>
      <c r="E468" s="21"/>
      <c r="F468" s="21"/>
    </row>
    <row r="469" spans="1:6" s="122" customFormat="1" ht="24" customHeight="1" thickBot="1">
      <c r="A469" s="209">
        <v>926</v>
      </c>
      <c r="B469" s="354" t="s">
        <v>236</v>
      </c>
      <c r="C469" s="355"/>
      <c r="D469" s="356"/>
      <c r="E469" s="121">
        <f>E470+E474</f>
        <v>2000</v>
      </c>
      <c r="F469" s="121">
        <f>F470+F474</f>
        <v>0</v>
      </c>
    </row>
    <row r="470" spans="1:6" s="22" customFormat="1" ht="19.5" customHeight="1" hidden="1">
      <c r="A470" s="237"/>
      <c r="B470" s="123">
        <v>92601</v>
      </c>
      <c r="C470" s="19"/>
      <c r="D470" s="82" t="s">
        <v>260</v>
      </c>
      <c r="E470" s="240">
        <f>E471</f>
        <v>0</v>
      </c>
      <c r="F470" s="240">
        <f>F471</f>
        <v>0</v>
      </c>
    </row>
    <row r="471" spans="1:6" s="22" customFormat="1" ht="21.75" customHeight="1" hidden="1">
      <c r="A471" s="154"/>
      <c r="B471" s="168"/>
      <c r="C471" s="168">
        <v>4300</v>
      </c>
      <c r="D471" s="179" t="s">
        <v>241</v>
      </c>
      <c r="E471" s="241"/>
      <c r="F471" s="241">
        <f>F473</f>
        <v>0</v>
      </c>
    </row>
    <row r="472" spans="1:6" s="22" customFormat="1" ht="25.5" hidden="1">
      <c r="A472" s="154"/>
      <c r="B472" s="168"/>
      <c r="C472" s="168"/>
      <c r="D472" s="207" t="s">
        <v>277</v>
      </c>
      <c r="E472" s="239"/>
      <c r="F472" s="238"/>
    </row>
    <row r="473" spans="1:6" s="22" customFormat="1" ht="30" customHeight="1" hidden="1">
      <c r="A473" s="154"/>
      <c r="B473" s="377" t="s">
        <v>14</v>
      </c>
      <c r="C473" s="377"/>
      <c r="D473" s="378"/>
      <c r="E473" s="242"/>
      <c r="F473" s="243"/>
    </row>
    <row r="474" spans="1:6" s="22" customFormat="1" ht="19.5" customHeight="1">
      <c r="A474" s="76"/>
      <c r="B474" s="236">
        <v>92605</v>
      </c>
      <c r="C474" s="346" t="s">
        <v>273</v>
      </c>
      <c r="D474" s="347"/>
      <c r="E474" s="104">
        <f>E475</f>
        <v>2000</v>
      </c>
      <c r="F474" s="104">
        <f>F477</f>
        <v>0</v>
      </c>
    </row>
    <row r="475" spans="1:6" s="22" customFormat="1" ht="25.5">
      <c r="A475" s="409" t="s">
        <v>321</v>
      </c>
      <c r="B475" s="410"/>
      <c r="C475" s="402" t="s">
        <v>232</v>
      </c>
      <c r="D475" s="401" t="s">
        <v>233</v>
      </c>
      <c r="E475" s="45">
        <f>E476</f>
        <v>2000</v>
      </c>
      <c r="F475" s="45">
        <f>F476</f>
        <v>0</v>
      </c>
    </row>
    <row r="476" spans="1:6" s="22" customFormat="1" ht="18" customHeight="1" thickBot="1">
      <c r="A476" s="411"/>
      <c r="B476" s="412"/>
      <c r="C476" s="168"/>
      <c r="D476" s="207" t="s">
        <v>272</v>
      </c>
      <c r="E476" s="205">
        <v>2000</v>
      </c>
      <c r="F476" s="205"/>
    </row>
    <row r="477" spans="1:6" s="22" customFormat="1" ht="18.75" customHeight="1" hidden="1">
      <c r="A477" s="335" t="s">
        <v>262</v>
      </c>
      <c r="B477" s="327"/>
      <c r="C477" s="161" t="s">
        <v>47</v>
      </c>
      <c r="D477" s="179" t="s">
        <v>241</v>
      </c>
      <c r="E477" s="187">
        <f>E479</f>
        <v>0</v>
      </c>
      <c r="F477" s="187">
        <f>F478</f>
        <v>0</v>
      </c>
    </row>
    <row r="478" spans="1:6" s="22" customFormat="1" ht="30.75" customHeight="1" hidden="1">
      <c r="A478" s="335"/>
      <c r="B478" s="327"/>
      <c r="C478" s="199"/>
      <c r="D478" s="200" t="s">
        <v>261</v>
      </c>
      <c r="E478" s="201"/>
      <c r="F478" s="203"/>
    </row>
    <row r="479" spans="1:6" s="22" customFormat="1" ht="30" customHeight="1" hidden="1">
      <c r="A479" s="328"/>
      <c r="B479" s="326"/>
      <c r="C479" s="198"/>
      <c r="D479" s="196" t="s">
        <v>259</v>
      </c>
      <c r="E479" s="202"/>
      <c r="F479" s="37"/>
    </row>
    <row r="480" spans="1:6" s="22" customFormat="1" ht="28.5" customHeight="1" hidden="1" thickBot="1">
      <c r="A480" s="27"/>
      <c r="B480" s="35"/>
      <c r="C480" s="24" t="s">
        <v>69</v>
      </c>
      <c r="D480" s="39" t="s">
        <v>233</v>
      </c>
      <c r="E480" s="34"/>
      <c r="F480" s="34"/>
    </row>
    <row r="481" spans="1:7" s="128" customFormat="1" ht="22.5" customHeight="1" thickBot="1">
      <c r="A481" s="341" t="s">
        <v>237</v>
      </c>
      <c r="B481" s="342"/>
      <c r="C481" s="342"/>
      <c r="D481" s="343"/>
      <c r="E481" s="117">
        <f>E7+E55+E97+E180+E263+E418+E438+E370+E391+E469+E246+E208+E71+E48</f>
        <v>69706</v>
      </c>
      <c r="F481" s="117">
        <f>F7+F55+F97+F180+F263+F418+F438+F370+F391+F469+F246+F208+F71+F48</f>
        <v>54500</v>
      </c>
      <c r="G481" s="184">
        <f>E481-F481</f>
        <v>15206</v>
      </c>
    </row>
    <row r="482" spans="5:9" ht="17.25" customHeight="1">
      <c r="E482" s="188"/>
      <c r="F482" s="189"/>
      <c r="G482" s="189"/>
      <c r="H482" s="318"/>
      <c r="I482" s="318"/>
    </row>
    <row r="483" spans="1:9" ht="14.25">
      <c r="A483" s="130" t="s">
        <v>238</v>
      </c>
      <c r="B483" s="131"/>
      <c r="C483" s="131"/>
      <c r="E483" s="190"/>
      <c r="H483" s="318"/>
      <c r="I483" s="318"/>
    </row>
    <row r="484" spans="2:9" ht="14.25">
      <c r="B484" s="134"/>
      <c r="C484" s="131"/>
      <c r="D484" s="133"/>
      <c r="E484" s="190"/>
      <c r="F484" s="190"/>
      <c r="G484" s="189"/>
      <c r="H484" s="318"/>
      <c r="I484" s="189"/>
    </row>
    <row r="485" spans="2:7" ht="12.75">
      <c r="B485" s="131"/>
      <c r="C485" s="131"/>
      <c r="D485" s="133"/>
      <c r="E485" s="133"/>
      <c r="F485" s="190"/>
      <c r="G485" s="189"/>
    </row>
    <row r="486" spans="2:6" ht="12.75">
      <c r="B486" s="131"/>
      <c r="C486" s="131"/>
      <c r="D486" s="133"/>
      <c r="E486" s="133"/>
      <c r="F486" s="190"/>
    </row>
    <row r="487" spans="2:6" ht="12.75">
      <c r="B487" s="131"/>
      <c r="C487" s="131"/>
      <c r="D487" s="133"/>
      <c r="E487" s="133"/>
      <c r="F487" s="190"/>
    </row>
    <row r="488" spans="2:6" ht="12.75">
      <c r="B488" s="131"/>
      <c r="C488" s="131"/>
      <c r="D488" s="133"/>
      <c r="E488" s="133"/>
      <c r="F488" s="190"/>
    </row>
    <row r="489" spans="2:6" ht="12.75">
      <c r="B489" s="131"/>
      <c r="C489" s="131"/>
      <c r="D489" s="133"/>
      <c r="E489" s="133"/>
      <c r="F489" s="190"/>
    </row>
    <row r="490" spans="2:6" ht="12.75">
      <c r="B490" s="131"/>
      <c r="C490" s="131"/>
      <c r="D490" s="133"/>
      <c r="E490" s="133"/>
      <c r="F490" s="133"/>
    </row>
    <row r="491" spans="2:6" ht="12.75">
      <c r="B491" s="131"/>
      <c r="C491" s="131"/>
      <c r="D491" s="133"/>
      <c r="E491" s="133"/>
      <c r="F491" s="133"/>
    </row>
    <row r="492" spans="2:6" ht="12.75">
      <c r="B492" s="131"/>
      <c r="C492" s="131"/>
      <c r="D492" s="133"/>
      <c r="E492" s="133"/>
      <c r="F492" s="133"/>
    </row>
    <row r="493" spans="2:6" ht="12.75">
      <c r="B493" s="131"/>
      <c r="C493" s="131"/>
      <c r="D493" s="133"/>
      <c r="E493" s="133"/>
      <c r="F493" s="133"/>
    </row>
    <row r="494" spans="2:6" ht="12.75">
      <c r="B494" s="131"/>
      <c r="C494" s="131"/>
      <c r="D494" s="133"/>
      <c r="E494" s="133"/>
      <c r="F494" s="133"/>
    </row>
    <row r="495" spans="2:6" ht="12.75">
      <c r="B495" s="131"/>
      <c r="C495" s="131"/>
      <c r="D495" s="133"/>
      <c r="E495" s="133"/>
      <c r="F495" s="133"/>
    </row>
    <row r="496" spans="2:6" ht="12.75">
      <c r="B496" s="131"/>
      <c r="C496" s="131"/>
      <c r="D496" s="133"/>
      <c r="E496" s="133"/>
      <c r="F496" s="133"/>
    </row>
    <row r="497" spans="2:6" ht="12.75">
      <c r="B497" s="131"/>
      <c r="C497" s="131"/>
      <c r="D497" s="133"/>
      <c r="E497" s="133"/>
      <c r="F497" s="133"/>
    </row>
    <row r="498" spans="2:6" ht="12.75">
      <c r="B498" s="131"/>
      <c r="C498" s="131"/>
      <c r="D498" s="133"/>
      <c r="E498" s="133"/>
      <c r="F498" s="133"/>
    </row>
    <row r="499" spans="2:6" ht="12.75">
      <c r="B499" s="131"/>
      <c r="C499" s="131"/>
      <c r="D499" s="133"/>
      <c r="E499" s="133"/>
      <c r="F499" s="133"/>
    </row>
    <row r="500" spans="2:6" ht="12.75">
      <c r="B500" s="131"/>
      <c r="C500" s="131"/>
      <c r="D500" s="133"/>
      <c r="E500" s="133"/>
      <c r="F500" s="133"/>
    </row>
    <row r="501" spans="2:6" ht="12.75">
      <c r="B501" s="131"/>
      <c r="C501" s="131"/>
      <c r="D501" s="133"/>
      <c r="E501" s="133"/>
      <c r="F501" s="133"/>
    </row>
    <row r="502" spans="2:6" ht="12.75">
      <c r="B502" s="131"/>
      <c r="C502" s="131"/>
      <c r="D502" s="133"/>
      <c r="E502" s="133"/>
      <c r="F502" s="133"/>
    </row>
    <row r="503" spans="2:6" ht="12.75">
      <c r="B503" s="131"/>
      <c r="C503" s="131"/>
      <c r="D503" s="133"/>
      <c r="E503" s="133"/>
      <c r="F503" s="133"/>
    </row>
    <row r="504" spans="2:6" ht="12.75">
      <c r="B504" s="131"/>
      <c r="C504" s="131"/>
      <c r="D504" s="133"/>
      <c r="E504" s="133"/>
      <c r="F504" s="133"/>
    </row>
    <row r="505" spans="2:6" ht="12.75">
      <c r="B505" s="131"/>
      <c r="C505" s="131"/>
      <c r="D505" s="133"/>
      <c r="E505" s="133"/>
      <c r="F505" s="133"/>
    </row>
    <row r="506" spans="2:6" ht="12.75">
      <c r="B506" s="131"/>
      <c r="C506" s="131"/>
      <c r="D506" s="133"/>
      <c r="E506" s="133"/>
      <c r="F506" s="133"/>
    </row>
    <row r="507" spans="2:6" ht="12.75">
      <c r="B507" s="131"/>
      <c r="C507" s="131"/>
      <c r="D507" s="133"/>
      <c r="E507" s="133"/>
      <c r="F507" s="133"/>
    </row>
    <row r="508" spans="2:6" ht="12.75">
      <c r="B508" s="131"/>
      <c r="C508" s="131"/>
      <c r="D508" s="133"/>
      <c r="E508" s="133"/>
      <c r="F508" s="133"/>
    </row>
    <row r="509" spans="2:6" ht="12.75">
      <c r="B509" s="131"/>
      <c r="C509" s="131"/>
      <c r="D509" s="133"/>
      <c r="E509" s="133"/>
      <c r="F509" s="133"/>
    </row>
    <row r="510" spans="2:6" ht="12.75">
      <c r="B510" s="131"/>
      <c r="C510" s="131"/>
      <c r="D510" s="133"/>
      <c r="E510" s="133"/>
      <c r="F510" s="133"/>
    </row>
    <row r="511" spans="2:6" ht="12.75">
      <c r="B511" s="131"/>
      <c r="C511" s="131"/>
      <c r="D511" s="133"/>
      <c r="E511" s="133"/>
      <c r="F511" s="133"/>
    </row>
    <row r="512" spans="2:6" ht="12.75">
      <c r="B512" s="131"/>
      <c r="C512" s="131"/>
      <c r="D512" s="133"/>
      <c r="E512" s="133"/>
      <c r="F512" s="133"/>
    </row>
    <row r="513" spans="2:6" ht="12.75">
      <c r="B513" s="131"/>
      <c r="C513" s="131"/>
      <c r="D513" s="133"/>
      <c r="E513" s="133"/>
      <c r="F513" s="133"/>
    </row>
    <row r="514" spans="2:6" ht="12.75">
      <c r="B514" s="131"/>
      <c r="C514" s="131"/>
      <c r="D514" s="133"/>
      <c r="E514" s="133"/>
      <c r="F514" s="133"/>
    </row>
    <row r="515" spans="2:6" ht="12.75">
      <c r="B515" s="131"/>
      <c r="C515" s="131"/>
      <c r="D515" s="133"/>
      <c r="E515" s="133"/>
      <c r="F515" s="133"/>
    </row>
  </sheetData>
  <mergeCells count="74">
    <mergeCell ref="A475:B476"/>
    <mergeCell ref="C453:D453"/>
    <mergeCell ref="A458:B459"/>
    <mergeCell ref="C461:D461"/>
    <mergeCell ref="A462:B462"/>
    <mergeCell ref="C399:D399"/>
    <mergeCell ref="C439:D439"/>
    <mergeCell ref="A440:B441"/>
    <mergeCell ref="C437:F437"/>
    <mergeCell ref="A400:B437"/>
    <mergeCell ref="A344:B345"/>
    <mergeCell ref="B370:D370"/>
    <mergeCell ref="C371:D371"/>
    <mergeCell ref="C376:D376"/>
    <mergeCell ref="A375:B376"/>
    <mergeCell ref="B7:D7"/>
    <mergeCell ref="A23:B32"/>
    <mergeCell ref="A36:B36"/>
    <mergeCell ref="A38:B40"/>
    <mergeCell ref="C35:D35"/>
    <mergeCell ref="C37:D37"/>
    <mergeCell ref="C22:D22"/>
    <mergeCell ref="B473:D473"/>
    <mergeCell ref="B48:D48"/>
    <mergeCell ref="B21:D21"/>
    <mergeCell ref="B368:D368"/>
    <mergeCell ref="B199:D199"/>
    <mergeCell ref="B443:D443"/>
    <mergeCell ref="C264:D264"/>
    <mergeCell ref="C312:D312"/>
    <mergeCell ref="D459:F459"/>
    <mergeCell ref="A466:B467"/>
    <mergeCell ref="F112:F113"/>
    <mergeCell ref="E112:E113"/>
    <mergeCell ref="B157:D157"/>
    <mergeCell ref="B33:D33"/>
    <mergeCell ref="A112:A113"/>
    <mergeCell ref="B112:B113"/>
    <mergeCell ref="C112:C113"/>
    <mergeCell ref="D112:D113"/>
    <mergeCell ref="E317:E318"/>
    <mergeCell ref="F317:F318"/>
    <mergeCell ref="B180:D180"/>
    <mergeCell ref="B208:D208"/>
    <mergeCell ref="B263:D263"/>
    <mergeCell ref="A265:B267"/>
    <mergeCell ref="D317:D318"/>
    <mergeCell ref="A313:B315"/>
    <mergeCell ref="C341:D341"/>
    <mergeCell ref="A2:F2"/>
    <mergeCell ref="A477:B479"/>
    <mergeCell ref="B97:D97"/>
    <mergeCell ref="B252:D252"/>
    <mergeCell ref="B438:D438"/>
    <mergeCell ref="A317:A318"/>
    <mergeCell ref="B317:B318"/>
    <mergeCell ref="C317:C318"/>
    <mergeCell ref="F4:F5"/>
    <mergeCell ref="A481:D481"/>
    <mergeCell ref="E4:E5"/>
    <mergeCell ref="B391:D391"/>
    <mergeCell ref="B469:D469"/>
    <mergeCell ref="A4:A5"/>
    <mergeCell ref="B4:B5"/>
    <mergeCell ref="C4:C5"/>
    <mergeCell ref="D4:D5"/>
    <mergeCell ref="B71:D71"/>
    <mergeCell ref="C474:D474"/>
    <mergeCell ref="E450:E451"/>
    <mergeCell ref="F450:F451"/>
    <mergeCell ref="A450:A451"/>
    <mergeCell ref="B450:B451"/>
    <mergeCell ref="C450:C451"/>
    <mergeCell ref="D450:D451"/>
  </mergeCells>
  <printOptions horizontalCentered="1"/>
  <pageMargins left="0.35433070866141736" right="0.35433070866141736" top="0.8267716535433072" bottom="0.48" header="0.31496062992125984" footer="0.31496062992125984"/>
  <pageSetup horizontalDpi="300" verticalDpi="300" orientation="portrait" paperSize="9" r:id="rId1"/>
  <headerFooter alignWithMargins="0">
    <oddHeader>&amp;R&amp;"Arial CE,Pogrubiony"Załącznik nr &amp;A&amp;"Arial CE,Standardowy"&amp;9
do Zarządzenia Wójta Gminy Miłkowice Nr  86/2008
z dnia 13 listopada 2008r.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ug</cp:lastModifiedBy>
  <cp:lastPrinted>2008-11-14T11:21:02Z</cp:lastPrinted>
  <dcterms:created xsi:type="dcterms:W3CDTF">2008-02-21T12:21:20Z</dcterms:created>
  <dcterms:modified xsi:type="dcterms:W3CDTF">2008-11-14T11:21:06Z</dcterms:modified>
  <cp:category/>
  <cp:version/>
  <cp:contentType/>
  <cp:contentStatus/>
</cp:coreProperties>
</file>